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120" sheetId="1" r:id="rId1"/>
    <sheet name="130" sheetId="2" r:id="rId2"/>
    <sheet name="140" sheetId="3" r:id="rId3"/>
  </sheets>
  <definedNames>
    <definedName name="_xlnm._FilterDatabase" localSheetId="0" hidden="1">'120'!$C$4:$P$51</definedName>
    <definedName name="_xlnm._FilterDatabase" localSheetId="1" hidden="1">'130'!$P$4:$P$63</definedName>
    <definedName name="_xlnm._FilterDatabase" localSheetId="2" hidden="1">'140'!$F$4:$F$17</definedName>
  </definedNames>
  <calcPr calcId="124519"/>
</workbook>
</file>

<file path=xl/calcChain.xml><?xml version="1.0" encoding="utf-8"?>
<calcChain xmlns="http://schemas.openxmlformats.org/spreadsheetml/2006/main">
  <c r="H29" i="1"/>
  <c r="E6"/>
  <c r="K26"/>
  <c r="H50"/>
  <c r="K48"/>
  <c r="M8"/>
  <c r="L8"/>
  <c r="N8" s="1"/>
  <c r="O8" s="1"/>
  <c r="K8"/>
  <c r="K50"/>
  <c r="E29"/>
  <c r="E9"/>
  <c r="K17"/>
  <c r="K40"/>
  <c r="K39"/>
  <c r="H40"/>
  <c r="K14"/>
  <c r="H26"/>
  <c r="H11"/>
  <c r="H8"/>
  <c r="H27"/>
  <c r="L27"/>
  <c r="H48"/>
  <c r="H6"/>
  <c r="H51"/>
  <c r="H9"/>
  <c r="H43"/>
  <c r="K32"/>
  <c r="E45"/>
  <c r="L47"/>
  <c r="M47"/>
  <c r="N47"/>
  <c r="O47"/>
  <c r="K47"/>
  <c r="L39"/>
  <c r="M39"/>
  <c r="N39"/>
  <c r="O39"/>
  <c r="L37"/>
  <c r="M37"/>
  <c r="N37"/>
  <c r="O37"/>
  <c r="L19"/>
  <c r="M19"/>
  <c r="N19"/>
  <c r="M48"/>
  <c r="L48"/>
  <c r="N48"/>
  <c r="L46"/>
  <c r="M46"/>
  <c r="N46"/>
  <c r="O46"/>
  <c r="L41"/>
  <c r="M41"/>
  <c r="N41"/>
  <c r="O41"/>
  <c r="L40"/>
  <c r="M40"/>
  <c r="N40"/>
  <c r="O40" s="1"/>
  <c r="L26"/>
  <c r="M26"/>
  <c r="N26"/>
  <c r="O26" s="1"/>
  <c r="L25"/>
  <c r="M25"/>
  <c r="N25"/>
  <c r="K25"/>
  <c r="H25"/>
  <c r="E25"/>
  <c r="K19"/>
  <c r="L16"/>
  <c r="M16"/>
  <c r="N16"/>
  <c r="O16"/>
  <c r="L33"/>
  <c r="M33"/>
  <c r="N33"/>
  <c r="O33"/>
  <c r="E47"/>
  <c r="L34"/>
  <c r="M34"/>
  <c r="N34"/>
  <c r="O34"/>
  <c r="L30"/>
  <c r="M30"/>
  <c r="N30"/>
  <c r="O30"/>
  <c r="L20"/>
  <c r="M20"/>
  <c r="N20"/>
  <c r="O20"/>
  <c r="L35"/>
  <c r="M35"/>
  <c r="N35"/>
  <c r="O35"/>
  <c r="L44"/>
  <c r="M44"/>
  <c r="N44"/>
  <c r="O44"/>
  <c r="E41"/>
  <c r="L21"/>
  <c r="M21"/>
  <c r="N21"/>
  <c r="O21"/>
  <c r="L11"/>
  <c r="M11"/>
  <c r="N11"/>
  <c r="O11"/>
  <c r="L10"/>
  <c r="M10"/>
  <c r="N10"/>
  <c r="O10"/>
  <c r="L9"/>
  <c r="M9"/>
  <c r="N9"/>
  <c r="K9"/>
  <c r="L5"/>
  <c r="M5"/>
  <c r="N5"/>
  <c r="O5" s="1"/>
  <c r="L6"/>
  <c r="M6"/>
  <c r="N6"/>
  <c r="O6" s="1"/>
  <c r="K6"/>
  <c r="L51"/>
  <c r="M51"/>
  <c r="N51"/>
  <c r="O51" s="1"/>
  <c r="L50"/>
  <c r="M50"/>
  <c r="N50"/>
  <c r="O50" s="1"/>
  <c r="L45"/>
  <c r="M45"/>
  <c r="N45"/>
  <c r="O45" s="1"/>
  <c r="L43"/>
  <c r="M43"/>
  <c r="N43"/>
  <c r="O43" s="1"/>
  <c r="L42"/>
  <c r="M42"/>
  <c r="N42"/>
  <c r="L36"/>
  <c r="M36"/>
  <c r="N36"/>
  <c r="L32"/>
  <c r="M32"/>
  <c r="N32"/>
  <c r="O32" s="1"/>
  <c r="L31"/>
  <c r="M31"/>
  <c r="N31"/>
  <c r="L29"/>
  <c r="M29"/>
  <c r="N29"/>
  <c r="O29" s="1"/>
  <c r="L28"/>
  <c r="M28"/>
  <c r="N28"/>
  <c r="L24"/>
  <c r="M24"/>
  <c r="N24"/>
  <c r="L23"/>
  <c r="M23"/>
  <c r="N23"/>
  <c r="L18"/>
  <c r="M18"/>
  <c r="N18"/>
  <c r="L17"/>
  <c r="M17"/>
  <c r="N17"/>
  <c r="O17" s="1"/>
  <c r="L14"/>
  <c r="M14"/>
  <c r="N14"/>
  <c r="O14" s="1"/>
  <c r="L13"/>
  <c r="M13"/>
  <c r="N13"/>
  <c r="K51"/>
  <c r="K46"/>
  <c r="K45"/>
  <c r="K44"/>
  <c r="K43"/>
  <c r="K42"/>
  <c r="K41"/>
  <c r="K37"/>
  <c r="K36"/>
  <c r="K35"/>
  <c r="K34"/>
  <c r="K33"/>
  <c r="K31"/>
  <c r="K30"/>
  <c r="K28"/>
  <c r="K24"/>
  <c r="K23"/>
  <c r="K21"/>
  <c r="K20"/>
  <c r="K18"/>
  <c r="K16"/>
  <c r="K13"/>
  <c r="K11"/>
  <c r="K10"/>
  <c r="K5"/>
  <c r="K29"/>
  <c r="H47"/>
  <c r="H46"/>
  <c r="H45"/>
  <c r="H44"/>
  <c r="H42"/>
  <c r="H41"/>
  <c r="H39"/>
  <c r="H38"/>
  <c r="H37"/>
  <c r="H36"/>
  <c r="H35"/>
  <c r="H34"/>
  <c r="H33"/>
  <c r="H32"/>
  <c r="H31"/>
  <c r="H30"/>
  <c r="H28"/>
  <c r="H24"/>
  <c r="H23"/>
  <c r="H21"/>
  <c r="H20"/>
  <c r="H19"/>
  <c r="H18"/>
  <c r="H17"/>
  <c r="H16"/>
  <c r="H14"/>
  <c r="H13"/>
  <c r="H10"/>
  <c r="H7"/>
  <c r="H5"/>
  <c r="E51"/>
  <c r="E50"/>
  <c r="E49"/>
  <c r="E48"/>
  <c r="E46"/>
  <c r="E44"/>
  <c r="E43"/>
  <c r="E42"/>
  <c r="E40"/>
  <c r="E39"/>
  <c r="E37"/>
  <c r="E36"/>
  <c r="E35"/>
  <c r="E34"/>
  <c r="E33"/>
  <c r="E32"/>
  <c r="E31"/>
  <c r="E30"/>
  <c r="E28"/>
  <c r="E26"/>
  <c r="E24"/>
  <c r="E23"/>
  <c r="E21"/>
  <c r="E20"/>
  <c r="E19"/>
  <c r="E18"/>
  <c r="E17"/>
  <c r="E16"/>
  <c r="E14"/>
  <c r="E12"/>
  <c r="E11"/>
  <c r="E10"/>
  <c r="E8"/>
  <c r="E7"/>
  <c r="E5"/>
  <c r="E13"/>
  <c r="L36" i="2"/>
  <c r="M36"/>
  <c r="N36"/>
  <c r="O36"/>
  <c r="L9"/>
  <c r="M9"/>
  <c r="N9"/>
  <c r="O9"/>
  <c r="L18"/>
  <c r="M18"/>
  <c r="N18"/>
  <c r="K18"/>
  <c r="H18"/>
  <c r="L12"/>
  <c r="M12"/>
  <c r="N12"/>
  <c r="O12"/>
  <c r="L10"/>
  <c r="M10"/>
  <c r="N10"/>
  <c r="O10"/>
  <c r="L47"/>
  <c r="M47"/>
  <c r="N47"/>
  <c r="H10"/>
  <c r="L14"/>
  <c r="M14"/>
  <c r="N14"/>
  <c r="O14"/>
  <c r="K47"/>
  <c r="K5"/>
  <c r="H5"/>
  <c r="L5"/>
  <c r="M5"/>
  <c r="N5"/>
  <c r="L60"/>
  <c r="M60"/>
  <c r="N60"/>
  <c r="O60"/>
  <c r="K13" i="3"/>
  <c r="K10"/>
  <c r="K60" i="2"/>
  <c r="K58"/>
  <c r="K56"/>
  <c r="K51"/>
  <c r="K45"/>
  <c r="K43"/>
  <c r="K40"/>
  <c r="K39"/>
  <c r="K38"/>
  <c r="K36"/>
  <c r="K35"/>
  <c r="K32"/>
  <c r="K15"/>
  <c r="K14"/>
  <c r="K12"/>
  <c r="K10"/>
  <c r="K9"/>
  <c r="M10" i="3"/>
  <c r="L10"/>
  <c r="N10"/>
  <c r="L58" i="2"/>
  <c r="M58"/>
  <c r="N58"/>
  <c r="L56"/>
  <c r="M56"/>
  <c r="N56"/>
  <c r="O56" s="1"/>
  <c r="L51"/>
  <c r="M51"/>
  <c r="N51"/>
  <c r="L45"/>
  <c r="M45"/>
  <c r="N45"/>
  <c r="L43"/>
  <c r="M43"/>
  <c r="N43"/>
  <c r="L40"/>
  <c r="M40"/>
  <c r="N40"/>
  <c r="L39"/>
  <c r="M39"/>
  <c r="N39"/>
  <c r="L38"/>
  <c r="M38"/>
  <c r="N38"/>
  <c r="O38"/>
  <c r="L35"/>
  <c r="M35"/>
  <c r="N35"/>
  <c r="O35"/>
  <c r="L32"/>
  <c r="M32"/>
  <c r="N32"/>
  <c r="O32"/>
  <c r="L15"/>
  <c r="M15"/>
  <c r="N15"/>
  <c r="O15"/>
  <c r="L13" i="3"/>
  <c r="M13"/>
  <c r="N13"/>
  <c r="H35" i="2"/>
  <c r="H13" i="3"/>
  <c r="H10"/>
  <c r="H60" i="2"/>
  <c r="H58"/>
  <c r="H56"/>
  <c r="H51"/>
  <c r="H50"/>
  <c r="H47"/>
  <c r="H45"/>
  <c r="H43"/>
  <c r="H40"/>
  <c r="H39"/>
  <c r="H38"/>
  <c r="H36"/>
  <c r="H32"/>
  <c r="H15"/>
  <c r="H14"/>
  <c r="H12"/>
  <c r="H9"/>
  <c r="E10" i="3"/>
  <c r="E13"/>
  <c r="E61" i="2"/>
  <c r="E60"/>
  <c r="E58"/>
  <c r="E56"/>
  <c r="E51"/>
  <c r="E50"/>
  <c r="E47"/>
  <c r="E45"/>
  <c r="E43"/>
  <c r="E40"/>
  <c r="E39"/>
  <c r="E38"/>
  <c r="E36"/>
  <c r="E35"/>
  <c r="E34"/>
  <c r="E33"/>
  <c r="E32"/>
  <c r="E15"/>
  <c r="E14"/>
  <c r="E13"/>
  <c r="E12"/>
  <c r="E10"/>
  <c r="E9"/>
  <c r="E27" i="1" l="1"/>
  <c r="M27"/>
  <c r="N27"/>
</calcChain>
</file>

<file path=xl/sharedStrings.xml><?xml version="1.0" encoding="utf-8"?>
<sst xmlns="http://schemas.openxmlformats.org/spreadsheetml/2006/main" count="375" uniqueCount="155">
  <si>
    <t>Basić Vedran</t>
  </si>
  <si>
    <t>Braović Maja</t>
  </si>
  <si>
    <t>Buljan Tonči</t>
  </si>
  <si>
    <t>Čarić Darko</t>
  </si>
  <si>
    <t>Čorić Mirko</t>
  </si>
  <si>
    <t>Ćulum Goran</t>
  </si>
  <si>
    <t>Duvnjak Jakov</t>
  </si>
  <si>
    <t>Đapić Ivan</t>
  </si>
  <si>
    <t>Kardum Karmen</t>
  </si>
  <si>
    <t>Lažeta Ivan</t>
  </si>
  <si>
    <t>Lukin Krešimir</t>
  </si>
  <si>
    <t>Mališa Luka</t>
  </si>
  <si>
    <t>Mijan Tamara</t>
  </si>
  <si>
    <t>Muštra Marin</t>
  </si>
  <si>
    <t>Plavčić Deni</t>
  </si>
  <si>
    <t>Pokrajčić Bernard</t>
  </si>
  <si>
    <t>Projić Ante</t>
  </si>
  <si>
    <t>Ramljak Goran</t>
  </si>
  <si>
    <t>Škember Ivan</t>
  </si>
  <si>
    <t>Topić Marko Dominik</t>
  </si>
  <si>
    <t>Turić Mili</t>
  </si>
  <si>
    <t>Vukasović Neno</t>
  </si>
  <si>
    <t>Zaharija Goran</t>
  </si>
  <si>
    <t>Zebić Slaven</t>
  </si>
  <si>
    <t>Perić-Mažar Antonio</t>
  </si>
  <si>
    <t>Popara Srđan</t>
  </si>
  <si>
    <t>Rogulj Petar</t>
  </si>
  <si>
    <t>Roguljić Daniel</t>
  </si>
  <si>
    <t>Šabić Vedran</t>
  </si>
  <si>
    <t>Šušnjara Petar</t>
  </si>
  <si>
    <t>Volf Mario</t>
  </si>
  <si>
    <t>Vukman Bože</t>
  </si>
  <si>
    <t>Kovačević Goran</t>
  </si>
  <si>
    <t>Glavaški Dušan</t>
  </si>
  <si>
    <t>Gagić Katarina</t>
  </si>
  <si>
    <t>Brajnov Nikola</t>
  </si>
  <si>
    <t>Biliškov Ivan</t>
  </si>
  <si>
    <t>Begonja Dragan</t>
  </si>
  <si>
    <t>Bajkuša Borjan</t>
  </si>
  <si>
    <t>Babaja Ivan</t>
  </si>
  <si>
    <t>Aljinović Ante</t>
  </si>
  <si>
    <t>1. Kolokvij</t>
  </si>
  <si>
    <t>2. Kolokvij</t>
  </si>
  <si>
    <t>3. Kolokvij</t>
  </si>
  <si>
    <t>Ukupno</t>
  </si>
  <si>
    <t>zadaci (maks.60)</t>
  </si>
  <si>
    <t>teorija  (maks.40)</t>
  </si>
  <si>
    <t>zadaci (maks.180)</t>
  </si>
  <si>
    <t>teorija  (maks.120)</t>
  </si>
  <si>
    <t>Prosjek   (u %)</t>
  </si>
  <si>
    <t>Ukupna ocjena</t>
  </si>
  <si>
    <t>Biluš Krešimir</t>
  </si>
  <si>
    <t>Cvitanović Nikolina</t>
  </si>
  <si>
    <t>Delaš Marina</t>
  </si>
  <si>
    <t>Dragun Ana</t>
  </si>
  <si>
    <t>Durdov Marko</t>
  </si>
  <si>
    <t>Jeličić Goran</t>
  </si>
  <si>
    <t>Jurišić Sokić Sandra</t>
  </si>
  <si>
    <t>Kerum Fani</t>
  </si>
  <si>
    <t>Kovačić Toni</t>
  </si>
  <si>
    <t>Dragić Marko</t>
  </si>
  <si>
    <t>Milić Ada</t>
  </si>
  <si>
    <t>Pocrnjić Mate</t>
  </si>
  <si>
    <t>Živanović Nenad</t>
  </si>
  <si>
    <t>Bagarić Danijel</t>
  </si>
  <si>
    <t>Bakota Vjekoslav</t>
  </si>
  <si>
    <t>Baković Berislav</t>
  </si>
  <si>
    <t>Baković Ivana</t>
  </si>
  <si>
    <t>Banić Marko</t>
  </si>
  <si>
    <t>Batina Iva</t>
  </si>
  <si>
    <t>Bilić Marko</t>
  </si>
  <si>
    <t>Bitunjac Mario</t>
  </si>
  <si>
    <t>Botica Alen</t>
  </si>
  <si>
    <t>Bralić Jakov</t>
  </si>
  <si>
    <t>Brekić Dino</t>
  </si>
  <si>
    <t>Celić Tina</t>
  </si>
  <si>
    <t>Ćulić Josip</t>
  </si>
  <si>
    <t>Ćurak Mario</t>
  </si>
  <si>
    <t>Dolić Vinko</t>
  </si>
  <si>
    <t>Domazet Milan</t>
  </si>
  <si>
    <t>Ečim Sanda</t>
  </si>
  <si>
    <t>Garac Marko</t>
  </si>
  <si>
    <t>Glavinić Mato</t>
  </si>
  <si>
    <t>Hajdinger Ivica</t>
  </si>
  <si>
    <t>Kačić Nikša</t>
  </si>
  <si>
    <t>Kačunić Hrvoje</t>
  </si>
  <si>
    <t>Kalauz Nikica</t>
  </si>
  <si>
    <t>Kalinić Dario</t>
  </si>
  <si>
    <t>Kljusurić Damir</t>
  </si>
  <si>
    <t>Knežević Slaven</t>
  </si>
  <si>
    <t>Komar Joško</t>
  </si>
  <si>
    <t>Kovačić Antonia</t>
  </si>
  <si>
    <t>Lakoš Denis</t>
  </si>
  <si>
    <t>Lončar Mislav</t>
  </si>
  <si>
    <t>Lozina Ana</t>
  </si>
  <si>
    <t>Ljulj Tomislav</t>
  </si>
  <si>
    <t>Mamut Mario</t>
  </si>
  <si>
    <t>Mandarić Nedjeljka</t>
  </si>
  <si>
    <t>Matešković Ivan</t>
  </si>
  <si>
    <t>Matić Ivan</t>
  </si>
  <si>
    <t>Mihanović Antonijo</t>
  </si>
  <si>
    <t>Milanović Kristina</t>
  </si>
  <si>
    <t>Močić Ivica</t>
  </si>
  <si>
    <t>Mraković Vlatka</t>
  </si>
  <si>
    <t>Mratović Luka</t>
  </si>
  <si>
    <t>Negotić Šime Ćićo</t>
  </si>
  <si>
    <t>Oreb Mario</t>
  </si>
  <si>
    <t>Padrov Nenad</t>
  </si>
  <si>
    <t>Popić Martina</t>
  </si>
  <si>
    <t>Prelas Ivan</t>
  </si>
  <si>
    <t>Radman Nenad</t>
  </si>
  <si>
    <t>Radovčić Adriano</t>
  </si>
  <si>
    <t>Runac Ante</t>
  </si>
  <si>
    <t>Sedlar Tomislav</t>
  </si>
  <si>
    <t>Šimunović Branimir</t>
  </si>
  <si>
    <t>Šoda Cotić Ivan</t>
  </si>
  <si>
    <t>Šupe Vlatka</t>
  </si>
  <si>
    <t>Švorinić Ivan</t>
  </si>
  <si>
    <t>Tadin Ivan</t>
  </si>
  <si>
    <t>Velić Tomislav</t>
  </si>
  <si>
    <t>Vučić Ante</t>
  </si>
  <si>
    <t>Vulas Ante</t>
  </si>
  <si>
    <t>Živković Miro</t>
  </si>
  <si>
    <t>ukupno  (maks.100)</t>
  </si>
  <si>
    <t>RAČUNARSTVO (120)</t>
  </si>
  <si>
    <t>BRODOGRADNJA (140)</t>
  </si>
  <si>
    <t>STROJARSTVO (130)</t>
  </si>
  <si>
    <r>
      <t xml:space="preserve">1. </t>
    </r>
    <r>
      <rPr>
        <sz val="10"/>
        <rFont val="Comic Sans MS"/>
        <family val="4"/>
        <charset val="238"/>
      </rPr>
      <t xml:space="preserve">Kolokvij su položili svi oni koji imaju barem 45 bodova ukupno. </t>
    </r>
  </si>
  <si>
    <t>Mamić Branko</t>
  </si>
  <si>
    <t>n.p.</t>
  </si>
  <si>
    <t>udaljen</t>
  </si>
  <si>
    <t>ukupno  (maks.300)</t>
  </si>
  <si>
    <t>Napomena:</t>
  </si>
  <si>
    <t>Za dobivanje ukupne ocjene, potrebno je  položiti sva tri kolokvija.</t>
  </si>
  <si>
    <t>OCJENA: 45% &lt;= dovoljan (2) &lt; 57%  &lt;= dobar (3) &lt; 70% &lt;= vrlo dobar (4) &lt; 83 % &lt;= odličan (5) &lt;= 100%</t>
  </si>
  <si>
    <t>(odgovarajućeg dijela gradiva).</t>
  </si>
  <si>
    <r>
      <t>Ispit:</t>
    </r>
    <r>
      <rPr>
        <b/>
        <sz val="10"/>
        <rFont val="Comic Sans MS"/>
        <family val="4"/>
        <charset val="238"/>
      </rPr>
      <t xml:space="preserve"> </t>
    </r>
  </si>
  <si>
    <r>
      <t>2.</t>
    </r>
    <r>
      <rPr>
        <sz val="10"/>
        <rFont val="Comic Sans MS"/>
        <family val="4"/>
        <charset val="238"/>
      </rPr>
      <t xml:space="preserve"> Za one studente koji popravljaju samo dio kolokvija:</t>
    </r>
  </si>
  <si>
    <t>* oni koji popravljaju dio "zadaci", položili su taj dio, ako imaju barem 27 bodova;</t>
  </si>
  <si>
    <t>* oni koji popravljaju samo dio "teorija", položili su taj dio,  ako imaju barem 18 bodova;</t>
  </si>
  <si>
    <r>
      <t>2.</t>
    </r>
    <r>
      <rPr>
        <sz val="10"/>
        <rFont val="Comic Sans MS"/>
        <family val="4"/>
        <charset val="238"/>
      </rPr>
      <t xml:space="preserve"> Svi oni koji koji u dijelu "zadaci" imaju barem 27 bodova (na nekom kolokviju),  na ispitu su oslobođeni su polaganja  dijela  "zadaci"</t>
    </r>
  </si>
  <si>
    <t>* računa se ukupno bolji rezultat (prema gornjim kriterijima).</t>
  </si>
  <si>
    <r>
      <t>1.</t>
    </r>
    <r>
      <rPr>
        <sz val="10"/>
        <rFont val="Comic Sans MS"/>
        <family val="4"/>
        <charset val="238"/>
      </rPr>
      <t xml:space="preserve"> Studenti koji pišu samo dio gradiva (tj. popravljaju neki kolokvij): </t>
    </r>
  </si>
  <si>
    <t>Rezultati kolokvija iz kolegija Matematika 2</t>
  </si>
  <si>
    <r>
      <t>3.</t>
    </r>
    <r>
      <rPr>
        <sz val="10"/>
        <rFont val="Comic Sans MS"/>
        <family val="4"/>
        <charset val="238"/>
      </rPr>
      <t xml:space="preserve"> Svi oni koji koji u dijelu "teorija" imaju barem 18 bodova (na nekom  kolokviju),  na ispitu su oslobođeni su polaganja  dijela  "teorija"</t>
    </r>
  </si>
  <si>
    <t>ispit se priznaje s ocjenom</t>
  </si>
  <si>
    <t>Radman Vice</t>
  </si>
  <si>
    <t xml:space="preserve">Domazet Alen </t>
  </si>
  <si>
    <t>Čagalj Milan</t>
  </si>
  <si>
    <t>Brajković Ilija</t>
  </si>
  <si>
    <t>Gaši Ana</t>
  </si>
  <si>
    <t xml:space="preserve">ispit </t>
  </si>
  <si>
    <t>priznat</t>
  </si>
  <si>
    <t>OCJENA: 45% &lt;= dovoljan (2) &lt; 57%  &lt;= dobar (3) &lt; 70% &lt;= vrlo dobar (4) &lt; 83 % &lt;= izvrstan (5) &lt;= 100%</t>
  </si>
  <si>
    <t xml:space="preserve">Rezultati kolokvija i ispita iz kolegija Diskretna matematika 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</si>
</sst>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Comic Sans MS"/>
      <family val="4"/>
    </font>
    <font>
      <b/>
      <sz val="9"/>
      <color indexed="18"/>
      <name val="Comic Sans MS"/>
      <family val="4"/>
    </font>
    <font>
      <b/>
      <sz val="10"/>
      <color indexed="18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Comic Sans MS"/>
      <family val="4"/>
      <charset val="238"/>
    </font>
    <font>
      <b/>
      <u/>
      <sz val="9"/>
      <name val="Comic Sans MS"/>
      <family val="4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omic Sans MS"/>
      <family val="4"/>
      <charset val="238"/>
    </font>
    <font>
      <b/>
      <sz val="10"/>
      <name val="Comic Sans MS"/>
      <family val="4"/>
    </font>
    <font>
      <b/>
      <u/>
      <sz val="10"/>
      <name val="Comic Sans MS"/>
      <family val="4"/>
      <charset val="238"/>
    </font>
    <font>
      <b/>
      <sz val="10"/>
      <color indexed="18"/>
      <name val="Comic Sans MS"/>
      <family val="4"/>
      <charset val="238"/>
    </font>
    <font>
      <b/>
      <sz val="10"/>
      <color indexed="10"/>
      <name val="Comic Sans MS"/>
      <family val="4"/>
      <charset val="238"/>
    </font>
    <font>
      <b/>
      <u/>
      <sz val="10"/>
      <name val="Comic Sans MS"/>
      <family val="4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-0.24994659260841701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6" xfId="0" applyFont="1" applyFill="1" applyBorder="1"/>
    <xf numFmtId="0" fontId="0" fillId="3" borderId="6" xfId="0" applyFill="1" applyBorder="1"/>
    <xf numFmtId="0" fontId="0" fillId="3" borderId="4" xfId="0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Fill="1" applyAlignment="1">
      <alignment vertical="center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Border="1"/>
    <xf numFmtId="0" fontId="6" fillId="0" borderId="20" xfId="0" applyFont="1" applyBorder="1" applyAlignment="1">
      <alignment horizontal="right"/>
    </xf>
    <xf numFmtId="0" fontId="6" fillId="3" borderId="21" xfId="0" applyFont="1" applyFill="1" applyBorder="1" applyAlignment="1">
      <alignment horizontal="left" wrapText="1"/>
    </xf>
    <xf numFmtId="0" fontId="6" fillId="0" borderId="8" xfId="0" applyFont="1" applyBorder="1" applyAlignment="1">
      <alignment horizontal="right"/>
    </xf>
    <xf numFmtId="0" fontId="6" fillId="3" borderId="22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right"/>
    </xf>
    <xf numFmtId="0" fontId="6" fillId="3" borderId="24" xfId="0" applyFont="1" applyFill="1" applyBorder="1" applyAlignment="1">
      <alignment horizontal="left" wrapText="1"/>
    </xf>
    <xf numFmtId="0" fontId="6" fillId="0" borderId="0" xfId="0" applyFont="1"/>
    <xf numFmtId="0" fontId="6" fillId="3" borderId="25" xfId="0" applyFont="1" applyFill="1" applyBorder="1" applyAlignment="1">
      <alignment horizontal="left" wrapText="1"/>
    </xf>
    <xf numFmtId="0" fontId="6" fillId="3" borderId="26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9" fillId="0" borderId="0" xfId="0" applyFont="1" applyFill="1" applyBorder="1"/>
    <xf numFmtId="0" fontId="6" fillId="0" borderId="0" xfId="0" applyFont="1" applyAlignment="1">
      <alignment horizontal="right"/>
    </xf>
    <xf numFmtId="1" fontId="6" fillId="0" borderId="20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1" fontId="6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2" fillId="2" borderId="3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/>
    </xf>
    <xf numFmtId="0" fontId="0" fillId="4" borderId="50" xfId="0" applyFill="1" applyBorder="1"/>
    <xf numFmtId="0" fontId="3" fillId="4" borderId="45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0" fillId="4" borderId="41" xfId="0" applyFill="1" applyBorder="1"/>
    <xf numFmtId="0" fontId="16" fillId="4" borderId="5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/>
    </xf>
    <xf numFmtId="0" fontId="0" fillId="4" borderId="43" xfId="0" applyFill="1" applyBorder="1"/>
    <xf numFmtId="0" fontId="12" fillId="5" borderId="46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34" xfId="0" applyFont="1" applyFill="1" applyBorder="1"/>
    <xf numFmtId="0" fontId="12" fillId="4" borderId="41" xfId="0" applyFont="1" applyFill="1" applyBorder="1"/>
    <xf numFmtId="0" fontId="12" fillId="4" borderId="60" xfId="0" applyFont="1" applyFill="1" applyBorder="1"/>
    <xf numFmtId="0" fontId="12" fillId="4" borderId="43" xfId="0" applyFont="1" applyFill="1" applyBorder="1"/>
    <xf numFmtId="0" fontId="12" fillId="4" borderId="6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12" fillId="4" borderId="64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5" fillId="4" borderId="60" xfId="0" applyFont="1" applyFill="1" applyBorder="1"/>
    <xf numFmtId="0" fontId="15" fillId="4" borderId="43" xfId="0" applyFont="1" applyFill="1" applyBorder="1"/>
    <xf numFmtId="0" fontId="12" fillId="0" borderId="6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" borderId="67" xfId="0" applyFont="1" applyFill="1" applyBorder="1"/>
    <xf numFmtId="0" fontId="4" fillId="3" borderId="34" xfId="0" applyFont="1" applyFill="1" applyBorder="1"/>
    <xf numFmtId="0" fontId="4" fillId="3" borderId="68" xfId="0" applyFont="1" applyFill="1" applyBorder="1"/>
    <xf numFmtId="0" fontId="12" fillId="0" borderId="46" xfId="0" applyFont="1" applyFill="1" applyBorder="1" applyAlignment="1">
      <alignment horizontal="center" vertical="center" wrapText="1"/>
    </xf>
    <xf numFmtId="0" fontId="4" fillId="3" borderId="70" xfId="0" applyFont="1" applyFill="1" applyBorder="1"/>
    <xf numFmtId="0" fontId="4" fillId="3" borderId="71" xfId="0" applyFont="1" applyFill="1" applyBorder="1"/>
    <xf numFmtId="0" fontId="3" fillId="0" borderId="7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73" xfId="0" applyFont="1" applyFill="1" applyBorder="1" applyAlignment="1">
      <alignment horizontal="center"/>
    </xf>
    <xf numFmtId="0" fontId="3" fillId="6" borderId="7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15" fillId="0" borderId="0" xfId="0" applyFont="1"/>
    <xf numFmtId="0" fontId="20" fillId="0" borderId="0" xfId="0" applyFont="1" applyFill="1" applyAlignment="1">
      <alignment vertical="center"/>
    </xf>
    <xf numFmtId="0" fontId="9" fillId="0" borderId="0" xfId="0" applyNumberFormat="1" applyFont="1" applyFill="1" applyBorder="1"/>
    <xf numFmtId="1" fontId="6" fillId="0" borderId="0" xfId="0" applyNumberFormat="1" applyFont="1" applyBorder="1" applyAlignment="1">
      <alignment horizontal="right"/>
    </xf>
    <xf numFmtId="0" fontId="6" fillId="3" borderId="0" xfId="0" applyFont="1" applyFill="1" applyBorder="1" applyAlignment="1">
      <alignment horizontal="left" wrapText="1"/>
    </xf>
    <xf numFmtId="0" fontId="0" fillId="0" borderId="0" xfId="0" applyBorder="1"/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2" fillId="2" borderId="6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6" borderId="7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3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6" fillId="0" borderId="7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6" fillId="4" borderId="76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right"/>
    </xf>
    <xf numFmtId="0" fontId="12" fillId="5" borderId="78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10" borderId="79" xfId="0" applyFont="1" applyFill="1" applyBorder="1" applyAlignment="1">
      <alignment horizontal="center" vertical="center"/>
    </xf>
    <xf numFmtId="0" fontId="12" fillId="10" borderId="67" xfId="0" applyFont="1" applyFill="1" applyBorder="1" applyAlignment="1">
      <alignment horizontal="center" vertical="center"/>
    </xf>
    <xf numFmtId="0" fontId="0" fillId="10" borderId="67" xfId="0" applyFill="1" applyBorder="1" applyAlignment="1">
      <alignment horizontal="center" vertical="center"/>
    </xf>
    <xf numFmtId="0" fontId="12" fillId="10" borderId="80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/>
    <xf numFmtId="0" fontId="12" fillId="6" borderId="29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4" xfId="0" applyFill="1" applyBorder="1"/>
    <xf numFmtId="0" fontId="0" fillId="6" borderId="10" xfId="0" applyFill="1" applyBorder="1"/>
    <xf numFmtId="0" fontId="12" fillId="6" borderId="32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8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/>
    </xf>
    <xf numFmtId="0" fontId="12" fillId="6" borderId="82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0" fillId="0" borderId="69" xfId="0" applyFill="1" applyBorder="1"/>
    <xf numFmtId="0" fontId="12" fillId="6" borderId="56" xfId="0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/>
    </xf>
    <xf numFmtId="0" fontId="12" fillId="6" borderId="84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/>
    </xf>
    <xf numFmtId="0" fontId="12" fillId="6" borderId="86" xfId="0" applyFont="1" applyFill="1" applyBorder="1" applyAlignment="1">
      <alignment horizontal="center" vertical="center"/>
    </xf>
    <xf numFmtId="0" fontId="12" fillId="6" borderId="87" xfId="0" applyFont="1" applyFill="1" applyBorder="1" applyAlignment="1">
      <alignment horizontal="center" vertical="center"/>
    </xf>
    <xf numFmtId="0" fontId="12" fillId="6" borderId="88" xfId="0" applyFont="1" applyFill="1" applyBorder="1" applyAlignment="1">
      <alignment horizontal="center" vertical="center"/>
    </xf>
    <xf numFmtId="0" fontId="12" fillId="6" borderId="89" xfId="0" applyFont="1" applyFill="1" applyBorder="1" applyAlignment="1">
      <alignment horizontal="center" vertical="center" wrapText="1"/>
    </xf>
    <xf numFmtId="0" fontId="12" fillId="6" borderId="90" xfId="0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left" wrapText="1"/>
    </xf>
    <xf numFmtId="0" fontId="6" fillId="3" borderId="34" xfId="0" applyFont="1" applyFill="1" applyBorder="1" applyAlignment="1">
      <alignment horizontal="left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60" xfId="0" applyFont="1" applyFill="1" applyBorder="1" applyAlignment="1">
      <alignment horizontal="left" vertical="center" wrapText="1"/>
    </xf>
    <xf numFmtId="0" fontId="6" fillId="0" borderId="72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12" fillId="5" borderId="92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93" xfId="0" applyFont="1" applyFill="1" applyBorder="1" applyAlignment="1">
      <alignment horizontal="center" vertical="center" wrapText="1"/>
    </xf>
    <xf numFmtId="0" fontId="12" fillId="5" borderId="94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/>
    </xf>
    <xf numFmtId="0" fontId="12" fillId="5" borderId="95" xfId="0" applyFont="1" applyFill="1" applyBorder="1" applyAlignment="1">
      <alignment horizontal="center" vertical="center"/>
    </xf>
    <xf numFmtId="0" fontId="12" fillId="5" borderId="88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96" xfId="0" applyFont="1" applyFill="1" applyBorder="1" applyAlignment="1">
      <alignment horizontal="center" vertical="center" wrapText="1"/>
    </xf>
    <xf numFmtId="0" fontId="12" fillId="5" borderId="84" xfId="0" applyFont="1" applyFill="1" applyBorder="1" applyAlignment="1">
      <alignment horizontal="center" vertical="center"/>
    </xf>
    <xf numFmtId="0" fontId="12" fillId="5" borderId="97" xfId="0" applyFont="1" applyFill="1" applyBorder="1" applyAlignment="1">
      <alignment horizontal="center" vertical="center"/>
    </xf>
    <xf numFmtId="0" fontId="12" fillId="5" borderId="87" xfId="0" applyFont="1" applyFill="1" applyBorder="1" applyAlignment="1">
      <alignment horizontal="center" vertical="center"/>
    </xf>
    <xf numFmtId="0" fontId="12" fillId="5" borderId="8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/>
    </xf>
    <xf numFmtId="0" fontId="12" fillId="12" borderId="56" xfId="0" applyFont="1" applyFill="1" applyBorder="1" applyAlignment="1">
      <alignment horizontal="center" vertical="center" wrapText="1"/>
    </xf>
    <xf numFmtId="0" fontId="12" fillId="12" borderId="29" xfId="0" applyFont="1" applyFill="1" applyBorder="1" applyAlignment="1">
      <alignment horizontal="center" vertical="center" wrapText="1"/>
    </xf>
    <xf numFmtId="0" fontId="12" fillId="12" borderId="34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99" xfId="0" applyFont="1" applyFill="1" applyBorder="1" applyAlignment="1">
      <alignment horizontal="center" vertical="center"/>
    </xf>
    <xf numFmtId="0" fontId="12" fillId="5" borderId="86" xfId="0" applyFont="1" applyFill="1" applyBorder="1" applyAlignment="1">
      <alignment horizontal="center" vertical="center"/>
    </xf>
    <xf numFmtId="0" fontId="12" fillId="5" borderId="100" xfId="0" applyFont="1" applyFill="1" applyBorder="1" applyAlignment="1">
      <alignment horizontal="center" vertical="center" wrapText="1"/>
    </xf>
    <xf numFmtId="0" fontId="12" fillId="5" borderId="101" xfId="0" applyFont="1" applyFill="1" applyBorder="1" applyAlignment="1">
      <alignment horizontal="center" vertical="center"/>
    </xf>
    <xf numFmtId="0" fontId="12" fillId="5" borderId="89" xfId="0" applyFont="1" applyFill="1" applyBorder="1" applyAlignment="1">
      <alignment horizontal="center" vertical="center" wrapText="1"/>
    </xf>
    <xf numFmtId="0" fontId="12" fillId="5" borderId="102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2" fillId="6" borderId="103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5" borderId="81" xfId="0" applyFont="1" applyFill="1" applyBorder="1" applyAlignment="1">
      <alignment horizontal="center" vertical="center"/>
    </xf>
    <xf numFmtId="0" fontId="12" fillId="5" borderId="108" xfId="0" applyFont="1" applyFill="1" applyBorder="1" applyAlignment="1">
      <alignment horizontal="center" vertical="center" wrapText="1"/>
    </xf>
    <xf numFmtId="0" fontId="7" fillId="0" borderId="0" xfId="0" applyFont="1"/>
    <xf numFmtId="0" fontId="12" fillId="2" borderId="56" xfId="0" applyFont="1" applyFill="1" applyBorder="1" applyAlignment="1">
      <alignment horizontal="center" vertical="center"/>
    </xf>
    <xf numFmtId="0" fontId="12" fillId="2" borderId="88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 wrapText="1"/>
    </xf>
    <xf numFmtId="0" fontId="12" fillId="13" borderId="109" xfId="0" applyFont="1" applyFill="1" applyBorder="1" applyAlignment="1">
      <alignment horizontal="center" vertical="center" wrapText="1"/>
    </xf>
    <xf numFmtId="0" fontId="12" fillId="13" borderId="38" xfId="0" applyFont="1" applyFill="1" applyBorder="1" applyAlignment="1">
      <alignment horizontal="center" vertical="center"/>
    </xf>
    <xf numFmtId="0" fontId="12" fillId="13" borderId="38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center"/>
    </xf>
    <xf numFmtId="0" fontId="12" fillId="13" borderId="39" xfId="0" applyFont="1" applyFill="1" applyBorder="1" applyAlignment="1">
      <alignment horizontal="center" vertical="center" wrapText="1"/>
    </xf>
    <xf numFmtId="0" fontId="0" fillId="13" borderId="38" xfId="0" applyFill="1" applyBorder="1" applyAlignment="1"/>
    <xf numFmtId="0" fontId="12" fillId="14" borderId="6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15" borderId="80" xfId="0" applyFont="1" applyFill="1" applyBorder="1" applyAlignment="1">
      <alignment horizontal="center" vertical="center"/>
    </xf>
    <xf numFmtId="0" fontId="12" fillId="15" borderId="69" xfId="0" applyFont="1" applyFill="1" applyBorder="1" applyAlignment="1">
      <alignment horizontal="center" vertical="center"/>
    </xf>
    <xf numFmtId="0" fontId="12" fillId="15" borderId="83" xfId="0" applyFont="1" applyFill="1" applyBorder="1" applyAlignment="1">
      <alignment horizontal="center" vertical="center"/>
    </xf>
    <xf numFmtId="0" fontId="12" fillId="7" borderId="6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16" borderId="69" xfId="0" applyFont="1" applyFill="1" applyBorder="1" applyAlignment="1">
      <alignment horizontal="center" vertical="center"/>
    </xf>
    <xf numFmtId="0" fontId="12" fillId="5" borderId="98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5" borderId="113" xfId="0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5" borderId="115" xfId="0" applyFont="1" applyFill="1" applyBorder="1" applyAlignment="1">
      <alignment horizontal="center" vertical="center" wrapText="1"/>
    </xf>
    <xf numFmtId="0" fontId="12" fillId="5" borderId="114" xfId="0" applyFont="1" applyFill="1" applyBorder="1" applyAlignment="1">
      <alignment horizontal="center" vertical="center" wrapText="1"/>
    </xf>
    <xf numFmtId="0" fontId="12" fillId="17" borderId="69" xfId="0" applyFont="1" applyFill="1" applyBorder="1" applyAlignment="1">
      <alignment horizontal="center" vertical="center"/>
    </xf>
    <xf numFmtId="0" fontId="12" fillId="18" borderId="29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2" fillId="2" borderId="110" xfId="0" applyFont="1" applyFill="1" applyBorder="1" applyAlignment="1">
      <alignment horizontal="center" vertical="center"/>
    </xf>
    <xf numFmtId="0" fontId="2" fillId="2" borderId="111" xfId="0" applyFont="1" applyFill="1" applyBorder="1" applyAlignment="1">
      <alignment horizontal="center" vertical="center"/>
    </xf>
    <xf numFmtId="0" fontId="2" fillId="2" borderId="112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 wrapText="1"/>
    </xf>
    <xf numFmtId="0" fontId="2" fillId="2" borderId="111" xfId="0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16" fillId="10" borderId="67" xfId="0" applyFont="1" applyFill="1" applyBorder="1" applyAlignment="1">
      <alignment horizontal="right" vertical="center"/>
    </xf>
    <xf numFmtId="0" fontId="0" fillId="0" borderId="67" xfId="0" applyBorder="1" applyAlignment="1">
      <alignment horizontal="right"/>
    </xf>
    <xf numFmtId="0" fontId="12" fillId="19" borderId="69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 wrapText="1"/>
    </xf>
    <xf numFmtId="0" fontId="12" fillId="5" borderId="117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 wrapText="1"/>
    </xf>
    <xf numFmtId="0" fontId="12" fillId="19" borderId="1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9900"/>
      <color rgb="FFFF6699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>
      <selection activeCell="R14" sqref="R14"/>
    </sheetView>
  </sheetViews>
  <sheetFormatPr defaultRowHeight="15" customHeight="1"/>
  <cols>
    <col min="1" max="1" width="2.7109375" style="38" customWidth="1"/>
    <col min="2" max="2" width="18.85546875" style="46" customWidth="1"/>
    <col min="5" max="5" width="9.85546875" customWidth="1"/>
    <col min="8" max="8" width="10" customWidth="1"/>
    <col min="11" max="11" width="9.85546875" customWidth="1"/>
    <col min="12" max="13" width="10" customWidth="1"/>
    <col min="14" max="14" width="10.42578125" customWidth="1"/>
  </cols>
  <sheetData>
    <row r="1" spans="1:16" ht="15" customHeight="1">
      <c r="B1" s="53" t="s">
        <v>154</v>
      </c>
      <c r="C1" s="54"/>
      <c r="D1" s="54"/>
    </row>
    <row r="2" spans="1:16" ht="15" customHeight="1" thickBot="1"/>
    <row r="3" spans="1:16" ht="24" customHeight="1" thickBot="1">
      <c r="B3" s="49"/>
      <c r="C3" s="320" t="s">
        <v>41</v>
      </c>
      <c r="D3" s="321"/>
      <c r="E3" s="323"/>
      <c r="F3" s="320" t="s">
        <v>42</v>
      </c>
      <c r="G3" s="321"/>
      <c r="H3" s="322"/>
      <c r="I3" s="320" t="s">
        <v>43</v>
      </c>
      <c r="J3" s="321"/>
      <c r="K3" s="322"/>
      <c r="L3" s="320" t="s">
        <v>44</v>
      </c>
      <c r="M3" s="324"/>
      <c r="N3" s="324"/>
      <c r="O3" s="324"/>
      <c r="P3" s="323"/>
    </row>
    <row r="4" spans="1:16" ht="36" customHeight="1" thickBot="1">
      <c r="B4" s="49" t="s">
        <v>124</v>
      </c>
      <c r="C4" s="1" t="s">
        <v>45</v>
      </c>
      <c r="D4" s="2" t="s">
        <v>46</v>
      </c>
      <c r="E4" s="238" t="s">
        <v>123</v>
      </c>
      <c r="F4" s="1" t="s">
        <v>45</v>
      </c>
      <c r="G4" s="2" t="s">
        <v>46</v>
      </c>
      <c r="H4" s="238" t="s">
        <v>123</v>
      </c>
      <c r="I4" s="1" t="s">
        <v>45</v>
      </c>
      <c r="J4" s="2" t="s">
        <v>46</v>
      </c>
      <c r="K4" s="238" t="s">
        <v>123</v>
      </c>
      <c r="L4" s="3" t="s">
        <v>47</v>
      </c>
      <c r="M4" s="3" t="s">
        <v>48</v>
      </c>
      <c r="N4" s="238" t="s">
        <v>131</v>
      </c>
      <c r="O4" s="3" t="s">
        <v>49</v>
      </c>
      <c r="P4" s="3" t="s">
        <v>50</v>
      </c>
    </row>
    <row r="5" spans="1:16" ht="15" customHeight="1">
      <c r="A5" s="249">
        <v>1</v>
      </c>
      <c r="B5" s="245" t="s">
        <v>40</v>
      </c>
      <c r="C5" s="261">
        <v>30</v>
      </c>
      <c r="D5" s="255">
        <v>34</v>
      </c>
      <c r="E5" s="252">
        <f t="shared" ref="E5:E13" si="0">SUM(C5:D5)</f>
        <v>64</v>
      </c>
      <c r="F5" s="277">
        <v>60</v>
      </c>
      <c r="G5" s="277">
        <v>24</v>
      </c>
      <c r="H5" s="252">
        <f t="shared" ref="H5:H28" si="1">SUM(F5:G5)</f>
        <v>84</v>
      </c>
      <c r="I5" s="261">
        <v>40</v>
      </c>
      <c r="J5" s="290">
        <v>20</v>
      </c>
      <c r="K5" s="252">
        <f t="shared" ref="K5:K28" si="2">SUM(I5:J5)</f>
        <v>60</v>
      </c>
      <c r="L5" s="284">
        <f>SUM(C5+F5+I5)</f>
        <v>130</v>
      </c>
      <c r="M5" s="284">
        <f>SUM(D5+G5+J5)</f>
        <v>78</v>
      </c>
      <c r="N5" s="286">
        <f>SUM(L5+M5)</f>
        <v>208</v>
      </c>
      <c r="O5" s="284">
        <f>N5/300</f>
        <v>0.69333333333333336</v>
      </c>
      <c r="P5" s="303">
        <v>4</v>
      </c>
    </row>
    <row r="6" spans="1:16" ht="15" customHeight="1">
      <c r="A6" s="250">
        <v>2</v>
      </c>
      <c r="B6" s="35" t="s">
        <v>39</v>
      </c>
      <c r="C6" s="71">
        <v>30</v>
      </c>
      <c r="D6" s="256">
        <v>22</v>
      </c>
      <c r="E6" s="80">
        <f t="shared" si="0"/>
        <v>52</v>
      </c>
      <c r="F6" s="119">
        <v>40</v>
      </c>
      <c r="G6" s="214">
        <v>5</v>
      </c>
      <c r="H6" s="266">
        <f t="shared" si="1"/>
        <v>45</v>
      </c>
      <c r="I6" s="67">
        <v>25</v>
      </c>
      <c r="J6" s="294">
        <v>18</v>
      </c>
      <c r="K6" s="219">
        <f t="shared" si="2"/>
        <v>43</v>
      </c>
      <c r="L6" s="156">
        <f>SUM(C6+F6+I6)</f>
        <v>95</v>
      </c>
      <c r="M6" s="156">
        <f>SUM(D6+G6+J6)</f>
        <v>45</v>
      </c>
      <c r="N6" s="161">
        <f>SUM(L6+M6)</f>
        <v>140</v>
      </c>
      <c r="O6" s="331">
        <f>N6/300</f>
        <v>0.46666666666666667</v>
      </c>
      <c r="P6" s="330">
        <v>2</v>
      </c>
    </row>
    <row r="7" spans="1:16" ht="15" customHeight="1">
      <c r="A7" s="250">
        <v>3</v>
      </c>
      <c r="B7" s="35" t="s">
        <v>38</v>
      </c>
      <c r="C7" s="215">
        <v>15</v>
      </c>
      <c r="D7" s="233">
        <v>13</v>
      </c>
      <c r="E7" s="219">
        <f t="shared" si="0"/>
        <v>28</v>
      </c>
      <c r="F7" s="214">
        <v>7</v>
      </c>
      <c r="G7" s="233">
        <v>4</v>
      </c>
      <c r="H7" s="219">
        <f t="shared" si="1"/>
        <v>11</v>
      </c>
      <c r="I7" s="267" t="s">
        <v>129</v>
      </c>
      <c r="J7" s="83"/>
      <c r="K7" s="269"/>
      <c r="L7" s="156"/>
      <c r="M7" s="211"/>
      <c r="N7" s="212"/>
      <c r="O7" s="319"/>
      <c r="P7" s="230"/>
    </row>
    <row r="8" spans="1:16" ht="15" customHeight="1">
      <c r="A8" s="250">
        <v>4</v>
      </c>
      <c r="B8" s="246" t="s">
        <v>0</v>
      </c>
      <c r="C8" s="71">
        <v>40</v>
      </c>
      <c r="D8" s="233">
        <v>5</v>
      </c>
      <c r="E8" s="318">
        <f t="shared" si="0"/>
        <v>45</v>
      </c>
      <c r="F8" s="119">
        <v>40</v>
      </c>
      <c r="G8" s="256">
        <v>27</v>
      </c>
      <c r="H8" s="253">
        <f t="shared" si="1"/>
        <v>67</v>
      </c>
      <c r="I8" s="70">
        <v>30</v>
      </c>
      <c r="J8" s="294">
        <v>18</v>
      </c>
      <c r="K8" s="266">
        <f t="shared" si="2"/>
        <v>48</v>
      </c>
      <c r="L8" s="156">
        <f>SUM(C8+F8+I8)</f>
        <v>110</v>
      </c>
      <c r="M8" s="156">
        <f>SUM(D8+G8+J8)</f>
        <v>50</v>
      </c>
      <c r="N8" s="161">
        <f>SUM(L8+M8)</f>
        <v>160</v>
      </c>
      <c r="O8" s="285">
        <f>N8/300</f>
        <v>0.53333333333333333</v>
      </c>
      <c r="P8" s="317">
        <v>2</v>
      </c>
    </row>
    <row r="9" spans="1:16" ht="15" customHeight="1">
      <c r="A9" s="250">
        <v>5</v>
      </c>
      <c r="B9" s="35" t="s">
        <v>37</v>
      </c>
      <c r="C9" s="71">
        <v>40</v>
      </c>
      <c r="D9" s="256">
        <v>25</v>
      </c>
      <c r="E9" s="253">
        <f t="shared" si="0"/>
        <v>65</v>
      </c>
      <c r="F9" s="119">
        <v>40</v>
      </c>
      <c r="G9" s="256">
        <v>24</v>
      </c>
      <c r="H9" s="253">
        <f t="shared" si="1"/>
        <v>64</v>
      </c>
      <c r="I9" s="67">
        <v>0</v>
      </c>
      <c r="J9" s="294">
        <v>18</v>
      </c>
      <c r="K9" s="219">
        <f>SUM(I9:J9)</f>
        <v>18</v>
      </c>
      <c r="L9" s="156">
        <f t="shared" ref="L9:M11" si="3">SUM(C9+F9+I9)</f>
        <v>80</v>
      </c>
      <c r="M9" s="156">
        <f t="shared" si="3"/>
        <v>67</v>
      </c>
      <c r="N9" s="161">
        <f>SUM(L9+M9)</f>
        <v>147</v>
      </c>
      <c r="O9" s="285"/>
      <c r="P9" s="205"/>
    </row>
    <row r="10" spans="1:16" ht="15" customHeight="1">
      <c r="A10" s="250">
        <v>6</v>
      </c>
      <c r="B10" s="35" t="s">
        <v>36</v>
      </c>
      <c r="C10" s="70">
        <v>40</v>
      </c>
      <c r="D10" s="256">
        <v>27</v>
      </c>
      <c r="E10" s="80">
        <f t="shared" si="0"/>
        <v>67</v>
      </c>
      <c r="F10" s="70">
        <v>60</v>
      </c>
      <c r="G10" s="256">
        <v>23</v>
      </c>
      <c r="H10" s="253">
        <f t="shared" si="1"/>
        <v>83</v>
      </c>
      <c r="I10" s="70">
        <v>40</v>
      </c>
      <c r="J10" s="294">
        <v>18</v>
      </c>
      <c r="K10" s="253">
        <f t="shared" si="2"/>
        <v>58</v>
      </c>
      <c r="L10" s="156">
        <f t="shared" si="3"/>
        <v>140</v>
      </c>
      <c r="M10" s="156">
        <f t="shared" si="3"/>
        <v>68</v>
      </c>
      <c r="N10" s="161">
        <f>SUM(L10+M10)</f>
        <v>208</v>
      </c>
      <c r="O10" s="285">
        <f>N10/300</f>
        <v>0.69333333333333336</v>
      </c>
      <c r="P10" s="304">
        <v>4</v>
      </c>
    </row>
    <row r="11" spans="1:16" ht="15" customHeight="1">
      <c r="A11" s="250">
        <v>7</v>
      </c>
      <c r="B11" s="246" t="s">
        <v>149</v>
      </c>
      <c r="C11" s="76">
        <v>28</v>
      </c>
      <c r="D11" s="256">
        <v>37</v>
      </c>
      <c r="E11" s="80">
        <f t="shared" si="0"/>
        <v>65</v>
      </c>
      <c r="F11" s="70">
        <v>60</v>
      </c>
      <c r="G11" s="256">
        <v>24</v>
      </c>
      <c r="H11" s="253">
        <f t="shared" si="1"/>
        <v>84</v>
      </c>
      <c r="I11" s="215">
        <v>26</v>
      </c>
      <c r="J11" s="233">
        <v>16</v>
      </c>
      <c r="K11" s="219">
        <f t="shared" si="2"/>
        <v>42</v>
      </c>
      <c r="L11" s="156">
        <f t="shared" si="3"/>
        <v>114</v>
      </c>
      <c r="M11" s="156">
        <f t="shared" si="3"/>
        <v>77</v>
      </c>
      <c r="N11" s="161">
        <f>SUM(L11+M11)</f>
        <v>191</v>
      </c>
      <c r="O11" s="285">
        <f>N11/300</f>
        <v>0.63666666666666671</v>
      </c>
      <c r="P11" s="305">
        <v>3</v>
      </c>
    </row>
    <row r="12" spans="1:16" ht="15" customHeight="1">
      <c r="A12" s="250">
        <v>8</v>
      </c>
      <c r="B12" s="246" t="s">
        <v>35</v>
      </c>
      <c r="C12" s="215">
        <v>0</v>
      </c>
      <c r="D12" s="233">
        <v>0</v>
      </c>
      <c r="E12" s="213">
        <f t="shared" si="0"/>
        <v>0</v>
      </c>
      <c r="F12" s="267" t="s">
        <v>129</v>
      </c>
      <c r="G12" s="271"/>
      <c r="H12" s="272"/>
      <c r="I12" s="267" t="s">
        <v>129</v>
      </c>
      <c r="J12" s="282"/>
      <c r="K12" s="269"/>
      <c r="L12" s="156"/>
      <c r="M12" s="237"/>
      <c r="N12" s="218"/>
      <c r="O12" s="218"/>
      <c r="P12" s="231"/>
    </row>
    <row r="13" spans="1:16" ht="15" customHeight="1">
      <c r="A13" s="250">
        <v>9</v>
      </c>
      <c r="B13" s="35" t="s">
        <v>1</v>
      </c>
      <c r="C13" s="70">
        <v>30</v>
      </c>
      <c r="D13" s="256">
        <v>31</v>
      </c>
      <c r="E13" s="80">
        <f t="shared" si="0"/>
        <v>61</v>
      </c>
      <c r="F13" s="215">
        <v>24</v>
      </c>
      <c r="G13" s="256">
        <v>24</v>
      </c>
      <c r="H13" s="266">
        <f t="shared" si="1"/>
        <v>48</v>
      </c>
      <c r="I13" s="70">
        <v>35</v>
      </c>
      <c r="J13" s="256">
        <v>20</v>
      </c>
      <c r="K13" s="253">
        <f t="shared" si="2"/>
        <v>55</v>
      </c>
      <c r="L13" s="156">
        <f>SUM(C13+F13+I13)</f>
        <v>89</v>
      </c>
      <c r="M13" s="156">
        <f>SUM(D13+G13+J13)</f>
        <v>75</v>
      </c>
      <c r="N13" s="161">
        <f>SUM(L13+M13)</f>
        <v>164</v>
      </c>
      <c r="O13" s="285"/>
      <c r="P13" s="301">
        <v>3</v>
      </c>
    </row>
    <row r="14" spans="1:16" ht="15" customHeight="1">
      <c r="A14" s="250">
        <v>10</v>
      </c>
      <c r="B14" s="246" t="s">
        <v>2</v>
      </c>
      <c r="C14" s="70">
        <v>60</v>
      </c>
      <c r="D14" s="256">
        <v>24</v>
      </c>
      <c r="E14" s="80">
        <f t="shared" ref="E14:E51" si="4">SUM(C14:D14)</f>
        <v>84</v>
      </c>
      <c r="F14" s="215">
        <v>22</v>
      </c>
      <c r="G14" s="256">
        <v>22</v>
      </c>
      <c r="H14" s="51">
        <f t="shared" si="1"/>
        <v>44</v>
      </c>
      <c r="I14" s="70">
        <v>30</v>
      </c>
      <c r="J14" s="256">
        <v>30</v>
      </c>
      <c r="K14" s="253">
        <f t="shared" si="2"/>
        <v>60</v>
      </c>
      <c r="L14" s="156">
        <f>SUM(C14+F14+I14)</f>
        <v>112</v>
      </c>
      <c r="M14" s="156">
        <f>SUM(D14+G14+J14)</f>
        <v>76</v>
      </c>
      <c r="N14" s="161">
        <f>SUM(L14+M14)</f>
        <v>188</v>
      </c>
      <c r="O14" s="285">
        <f>N14/300</f>
        <v>0.62666666666666671</v>
      </c>
      <c r="P14" s="310">
        <v>3</v>
      </c>
    </row>
    <row r="15" spans="1:16" ht="15" customHeight="1">
      <c r="A15" s="250">
        <v>11</v>
      </c>
      <c r="B15" s="246" t="s">
        <v>148</v>
      </c>
      <c r="C15" s="267" t="s">
        <v>129</v>
      </c>
      <c r="D15" s="268"/>
      <c r="E15" s="84"/>
      <c r="F15" s="267" t="s">
        <v>129</v>
      </c>
      <c r="G15" s="271"/>
      <c r="H15" s="272"/>
      <c r="I15" s="267" t="s">
        <v>129</v>
      </c>
      <c r="J15" s="268"/>
      <c r="K15" s="269"/>
      <c r="L15" s="156"/>
      <c r="M15" s="223"/>
      <c r="N15" s="223"/>
      <c r="O15" s="223"/>
      <c r="P15" s="232"/>
    </row>
    <row r="16" spans="1:16" ht="15" customHeight="1">
      <c r="A16" s="250">
        <v>12</v>
      </c>
      <c r="B16" s="246" t="s">
        <v>3</v>
      </c>
      <c r="C16" s="262">
        <v>30</v>
      </c>
      <c r="D16" s="257">
        <v>22</v>
      </c>
      <c r="E16" s="80">
        <f t="shared" si="4"/>
        <v>52</v>
      </c>
      <c r="F16" s="274">
        <v>30</v>
      </c>
      <c r="G16" s="257">
        <v>23</v>
      </c>
      <c r="H16" s="253">
        <f t="shared" si="1"/>
        <v>53</v>
      </c>
      <c r="I16" s="236">
        <v>25</v>
      </c>
      <c r="J16" s="234">
        <v>16</v>
      </c>
      <c r="K16" s="51">
        <f t="shared" si="2"/>
        <v>41</v>
      </c>
      <c r="L16" s="156">
        <f t="shared" ref="L16:M19" si="5">SUM(C16+F16+I16)</f>
        <v>85</v>
      </c>
      <c r="M16" s="156">
        <f t="shared" si="5"/>
        <v>61</v>
      </c>
      <c r="N16" s="161">
        <f t="shared" ref="N16:N21" si="6">SUM(L16+M16)</f>
        <v>146</v>
      </c>
      <c r="O16" s="285">
        <f>N16/300</f>
        <v>0.48666666666666669</v>
      </c>
      <c r="P16" s="306">
        <v>2</v>
      </c>
    </row>
    <row r="17" spans="1:16" ht="15" customHeight="1">
      <c r="A17" s="250">
        <v>13</v>
      </c>
      <c r="B17" s="246" t="s">
        <v>4</v>
      </c>
      <c r="C17" s="70">
        <v>60</v>
      </c>
      <c r="D17" s="292">
        <v>19</v>
      </c>
      <c r="E17" s="80">
        <f t="shared" si="4"/>
        <v>79</v>
      </c>
      <c r="F17" s="215">
        <v>10</v>
      </c>
      <c r="G17" s="256">
        <v>36</v>
      </c>
      <c r="H17" s="266">
        <f t="shared" si="1"/>
        <v>46</v>
      </c>
      <c r="I17" s="70">
        <v>30</v>
      </c>
      <c r="J17" s="80">
        <v>29</v>
      </c>
      <c r="K17" s="253">
        <f t="shared" si="2"/>
        <v>59</v>
      </c>
      <c r="L17" s="156">
        <f t="shared" si="5"/>
        <v>100</v>
      </c>
      <c r="M17" s="156">
        <f t="shared" si="5"/>
        <v>84</v>
      </c>
      <c r="N17" s="161">
        <f t="shared" si="6"/>
        <v>184</v>
      </c>
      <c r="O17" s="285">
        <f>N17/300</f>
        <v>0.61333333333333329</v>
      </c>
      <c r="P17" s="310">
        <v>3</v>
      </c>
    </row>
    <row r="18" spans="1:16" ht="15" customHeight="1">
      <c r="A18" s="250">
        <v>14</v>
      </c>
      <c r="B18" s="246" t="s">
        <v>5</v>
      </c>
      <c r="C18" s="262">
        <v>30</v>
      </c>
      <c r="D18" s="234">
        <v>15</v>
      </c>
      <c r="E18" s="112">
        <f t="shared" si="4"/>
        <v>45</v>
      </c>
      <c r="F18" s="274">
        <v>30</v>
      </c>
      <c r="G18" s="234">
        <v>17</v>
      </c>
      <c r="H18" s="266">
        <f t="shared" si="1"/>
        <v>47</v>
      </c>
      <c r="I18" s="274">
        <v>35</v>
      </c>
      <c r="J18" s="234">
        <v>15</v>
      </c>
      <c r="K18" s="253">
        <f t="shared" si="2"/>
        <v>50</v>
      </c>
      <c r="L18" s="156">
        <f t="shared" si="5"/>
        <v>95</v>
      </c>
      <c r="M18" s="156">
        <f t="shared" si="5"/>
        <v>47</v>
      </c>
      <c r="N18" s="161">
        <f t="shared" si="6"/>
        <v>142</v>
      </c>
      <c r="O18" s="285"/>
      <c r="P18" s="301">
        <v>2</v>
      </c>
    </row>
    <row r="19" spans="1:16" ht="15" customHeight="1">
      <c r="A19" s="250">
        <v>15</v>
      </c>
      <c r="B19" s="246" t="s">
        <v>147</v>
      </c>
      <c r="C19" s="235">
        <v>0</v>
      </c>
      <c r="D19" s="234">
        <v>16</v>
      </c>
      <c r="E19" s="213">
        <f t="shared" si="4"/>
        <v>16</v>
      </c>
      <c r="F19" s="215">
        <v>7</v>
      </c>
      <c r="G19" s="233">
        <v>8</v>
      </c>
      <c r="H19" s="219">
        <f t="shared" si="1"/>
        <v>15</v>
      </c>
      <c r="I19" s="67">
        <v>0</v>
      </c>
      <c r="J19" s="307">
        <v>2</v>
      </c>
      <c r="K19" s="219">
        <f t="shared" si="2"/>
        <v>2</v>
      </c>
      <c r="L19" s="156">
        <f t="shared" si="5"/>
        <v>7</v>
      </c>
      <c r="M19" s="156">
        <f t="shared" si="5"/>
        <v>26</v>
      </c>
      <c r="N19" s="161">
        <f t="shared" si="6"/>
        <v>33</v>
      </c>
      <c r="O19" s="223"/>
      <c r="P19" s="232"/>
    </row>
    <row r="20" spans="1:16" ht="15" customHeight="1">
      <c r="A20" s="250">
        <v>16</v>
      </c>
      <c r="B20" s="247" t="s">
        <v>6</v>
      </c>
      <c r="C20" s="70">
        <v>40</v>
      </c>
      <c r="D20" s="257">
        <v>27</v>
      </c>
      <c r="E20" s="80">
        <f t="shared" si="4"/>
        <v>67</v>
      </c>
      <c r="F20" s="274">
        <v>40</v>
      </c>
      <c r="G20" s="234">
        <v>16</v>
      </c>
      <c r="H20" s="253">
        <f t="shared" si="1"/>
        <v>56</v>
      </c>
      <c r="I20" s="215">
        <v>20</v>
      </c>
      <c r="J20" s="257">
        <v>27</v>
      </c>
      <c r="K20" s="266">
        <f t="shared" si="2"/>
        <v>47</v>
      </c>
      <c r="L20" s="156">
        <f>SUM(C20+F20+I20)</f>
        <v>100</v>
      </c>
      <c r="M20" s="156">
        <f>SUM(D20+G20+J20)</f>
        <v>70</v>
      </c>
      <c r="N20" s="161">
        <f t="shared" si="6"/>
        <v>170</v>
      </c>
      <c r="O20" s="285">
        <f>N20/300</f>
        <v>0.56666666666666665</v>
      </c>
      <c r="P20" s="304">
        <v>3</v>
      </c>
    </row>
    <row r="21" spans="1:16" ht="15" customHeight="1">
      <c r="A21" s="250">
        <v>17</v>
      </c>
      <c r="B21" s="247" t="s">
        <v>7</v>
      </c>
      <c r="C21" s="70">
        <v>35</v>
      </c>
      <c r="D21" s="257">
        <v>33</v>
      </c>
      <c r="E21" s="80">
        <f t="shared" si="4"/>
        <v>68</v>
      </c>
      <c r="F21" s="274">
        <v>60</v>
      </c>
      <c r="G21" s="292">
        <v>18</v>
      </c>
      <c r="H21" s="253">
        <f t="shared" si="1"/>
        <v>78</v>
      </c>
      <c r="I21" s="274">
        <v>60</v>
      </c>
      <c r="J21" s="257">
        <v>26</v>
      </c>
      <c r="K21" s="253">
        <f t="shared" si="2"/>
        <v>86</v>
      </c>
      <c r="L21" s="156">
        <f>SUM(C21+F21+I21)</f>
        <v>155</v>
      </c>
      <c r="M21" s="156">
        <f>SUM(D21+G21+J21)</f>
        <v>77</v>
      </c>
      <c r="N21" s="161">
        <f t="shared" si="6"/>
        <v>232</v>
      </c>
      <c r="O21" s="285">
        <f>N21/300</f>
        <v>0.77333333333333332</v>
      </c>
      <c r="P21" s="306">
        <v>4</v>
      </c>
    </row>
    <row r="22" spans="1:16" ht="15" customHeight="1">
      <c r="A22" s="250">
        <v>18</v>
      </c>
      <c r="B22" s="247" t="s">
        <v>34</v>
      </c>
      <c r="C22" s="295"/>
      <c r="D22" s="296"/>
      <c r="E22" s="297"/>
      <c r="F22" s="297" t="s">
        <v>151</v>
      </c>
      <c r="G22" s="297" t="s">
        <v>152</v>
      </c>
      <c r="H22" s="297"/>
      <c r="I22" s="297"/>
      <c r="J22" s="296"/>
      <c r="K22" s="297"/>
      <c r="L22" s="299"/>
      <c r="M22" s="300"/>
      <c r="N22" s="300"/>
      <c r="O22" s="300"/>
      <c r="P22" s="298">
        <v>4</v>
      </c>
    </row>
    <row r="23" spans="1:16" ht="15" customHeight="1">
      <c r="A23" s="250">
        <v>19</v>
      </c>
      <c r="B23" s="247" t="s">
        <v>150</v>
      </c>
      <c r="C23" s="262">
        <v>60</v>
      </c>
      <c r="D23" s="257">
        <v>38</v>
      </c>
      <c r="E23" s="80">
        <f t="shared" si="4"/>
        <v>98</v>
      </c>
      <c r="F23" s="274">
        <v>50</v>
      </c>
      <c r="G23" s="257">
        <v>33</v>
      </c>
      <c r="H23" s="253">
        <f t="shared" si="1"/>
        <v>83</v>
      </c>
      <c r="I23" s="70">
        <v>53</v>
      </c>
      <c r="J23" s="234">
        <v>0</v>
      </c>
      <c r="K23" s="253">
        <f t="shared" si="2"/>
        <v>53</v>
      </c>
      <c r="L23" s="156">
        <f t="shared" ref="L23:M26" si="7">SUM(C23+F23+I23)</f>
        <v>163</v>
      </c>
      <c r="M23" s="156">
        <f t="shared" si="7"/>
        <v>71</v>
      </c>
      <c r="N23" s="161">
        <f>SUM(L23+M23)</f>
        <v>234</v>
      </c>
      <c r="O23" s="285"/>
      <c r="P23" s="301">
        <v>5</v>
      </c>
    </row>
    <row r="24" spans="1:16" ht="15" customHeight="1">
      <c r="A24" s="250">
        <v>20</v>
      </c>
      <c r="B24" s="247" t="s">
        <v>33</v>
      </c>
      <c r="C24" s="262">
        <v>60</v>
      </c>
      <c r="D24" s="257">
        <v>33</v>
      </c>
      <c r="E24" s="80">
        <f t="shared" si="4"/>
        <v>93</v>
      </c>
      <c r="F24" s="274">
        <v>34</v>
      </c>
      <c r="G24" s="257">
        <v>26</v>
      </c>
      <c r="H24" s="253">
        <f t="shared" si="1"/>
        <v>60</v>
      </c>
      <c r="I24" s="274">
        <v>31</v>
      </c>
      <c r="J24" s="257">
        <v>39</v>
      </c>
      <c r="K24" s="253">
        <f t="shared" si="2"/>
        <v>70</v>
      </c>
      <c r="L24" s="156">
        <f t="shared" si="7"/>
        <v>125</v>
      </c>
      <c r="M24" s="156">
        <f t="shared" si="7"/>
        <v>98</v>
      </c>
      <c r="N24" s="161">
        <f>SUM(L24+M24)</f>
        <v>223</v>
      </c>
      <c r="O24" s="285"/>
      <c r="P24" s="301">
        <v>5</v>
      </c>
    </row>
    <row r="25" spans="1:16" ht="15" customHeight="1">
      <c r="A25" s="250">
        <v>21</v>
      </c>
      <c r="B25" s="247" t="s">
        <v>8</v>
      </c>
      <c r="C25" s="70">
        <v>60</v>
      </c>
      <c r="D25" s="307">
        <v>0</v>
      </c>
      <c r="E25" s="80">
        <f t="shared" si="4"/>
        <v>60</v>
      </c>
      <c r="F25" s="67">
        <v>0</v>
      </c>
      <c r="G25" s="307">
        <v>0</v>
      </c>
      <c r="H25" s="219">
        <f t="shared" si="1"/>
        <v>0</v>
      </c>
      <c r="I25" s="67">
        <v>0</v>
      </c>
      <c r="J25" s="68">
        <v>0</v>
      </c>
      <c r="K25" s="51">
        <f t="shared" si="2"/>
        <v>0</v>
      </c>
      <c r="L25" s="156">
        <f t="shared" si="7"/>
        <v>60</v>
      </c>
      <c r="M25" s="211">
        <f t="shared" si="7"/>
        <v>0</v>
      </c>
      <c r="N25" s="161">
        <f>SUM(L25+M25)</f>
        <v>60</v>
      </c>
      <c r="O25" s="223"/>
      <c r="P25" s="232"/>
    </row>
    <row r="26" spans="1:16" ht="15" customHeight="1">
      <c r="A26" s="250">
        <v>22</v>
      </c>
      <c r="B26" s="247" t="s">
        <v>32</v>
      </c>
      <c r="C26" s="262">
        <v>30</v>
      </c>
      <c r="D26" s="257">
        <v>22</v>
      </c>
      <c r="E26" s="253">
        <f t="shared" si="4"/>
        <v>52</v>
      </c>
      <c r="F26" s="119">
        <v>40</v>
      </c>
      <c r="G26" s="308">
        <v>20</v>
      </c>
      <c r="H26" s="253">
        <f t="shared" si="1"/>
        <v>60</v>
      </c>
      <c r="I26" s="67">
        <v>20</v>
      </c>
      <c r="J26" s="81">
        <v>30</v>
      </c>
      <c r="K26" s="253">
        <f t="shared" si="2"/>
        <v>50</v>
      </c>
      <c r="L26" s="156">
        <f t="shared" si="7"/>
        <v>90</v>
      </c>
      <c r="M26" s="211">
        <f t="shared" si="7"/>
        <v>72</v>
      </c>
      <c r="N26" s="161">
        <f>SUM(L26+M26)</f>
        <v>162</v>
      </c>
      <c r="O26" s="285">
        <f>N26/300</f>
        <v>0.54</v>
      </c>
      <c r="P26" s="330">
        <v>2</v>
      </c>
    </row>
    <row r="27" spans="1:16" ht="15" customHeight="1">
      <c r="A27" s="250">
        <v>23</v>
      </c>
      <c r="B27" s="247" t="s">
        <v>9</v>
      </c>
      <c r="C27" s="80">
        <v>50</v>
      </c>
      <c r="D27" s="316">
        <v>25</v>
      </c>
      <c r="E27" s="315">
        <f t="shared" si="4"/>
        <v>75</v>
      </c>
      <c r="F27" s="312">
        <v>20</v>
      </c>
      <c r="G27" s="313">
        <v>24</v>
      </c>
      <c r="H27" s="314">
        <f t="shared" ref="H27:H51" si="8">SUM(F27:G27)</f>
        <v>44</v>
      </c>
      <c r="I27" s="67">
        <v>0</v>
      </c>
      <c r="J27" s="68">
        <v>0</v>
      </c>
      <c r="K27" s="51">
        <v>0</v>
      </c>
      <c r="L27" s="156">
        <f t="shared" ref="L27" si="9">SUM(C27+F27+I27)</f>
        <v>70</v>
      </c>
      <c r="M27" s="211">
        <f t="shared" ref="M27" si="10">SUM(D27+G27+J27)</f>
        <v>49</v>
      </c>
      <c r="N27" s="161">
        <f>SUM(L27+M27)</f>
        <v>119</v>
      </c>
      <c r="O27" s="223"/>
      <c r="P27" s="232"/>
    </row>
    <row r="28" spans="1:16" ht="15" customHeight="1">
      <c r="A28" s="250">
        <v>24</v>
      </c>
      <c r="B28" s="247" t="s">
        <v>10</v>
      </c>
      <c r="C28" s="263">
        <v>60</v>
      </c>
      <c r="D28" s="258">
        <v>34</v>
      </c>
      <c r="E28" s="253">
        <f t="shared" si="4"/>
        <v>94</v>
      </c>
      <c r="F28" s="275">
        <v>49</v>
      </c>
      <c r="G28" s="278">
        <v>23</v>
      </c>
      <c r="H28" s="253">
        <f t="shared" si="1"/>
        <v>72</v>
      </c>
      <c r="I28" s="289">
        <v>50</v>
      </c>
      <c r="J28" s="220">
        <v>16</v>
      </c>
      <c r="K28" s="253">
        <f t="shared" si="2"/>
        <v>66</v>
      </c>
      <c r="L28" s="156">
        <f t="shared" ref="L28:L37" si="11">SUM(C28+F28+I28)</f>
        <v>159</v>
      </c>
      <c r="M28" s="156">
        <f t="shared" ref="M28:M37" si="12">SUM(D28+G28+J28)</f>
        <v>73</v>
      </c>
      <c r="N28" s="161">
        <f t="shared" ref="N28:N37" si="13">SUM(L28+M28)</f>
        <v>232</v>
      </c>
      <c r="O28" s="285"/>
      <c r="P28" s="301">
        <v>5</v>
      </c>
    </row>
    <row r="29" spans="1:16" ht="15" customHeight="1">
      <c r="A29" s="250">
        <v>25</v>
      </c>
      <c r="B29" s="247" t="s">
        <v>11</v>
      </c>
      <c r="C29" s="70">
        <v>30</v>
      </c>
      <c r="D29" s="258">
        <v>26</v>
      </c>
      <c r="E29" s="253">
        <f t="shared" ref="E29" si="14">SUM(C29:D29)</f>
        <v>56</v>
      </c>
      <c r="F29" s="276">
        <v>30</v>
      </c>
      <c r="G29" s="260">
        <v>35</v>
      </c>
      <c r="H29" s="253">
        <f t="shared" ref="H29" si="15">SUM(F29:G29)</f>
        <v>65</v>
      </c>
      <c r="I29" s="289">
        <v>40</v>
      </c>
      <c r="J29" s="220">
        <v>0</v>
      </c>
      <c r="K29" s="51">
        <f t="shared" ref="K29:K51" si="16">SUM(I29:J29)</f>
        <v>40</v>
      </c>
      <c r="L29" s="156">
        <f t="shared" si="11"/>
        <v>100</v>
      </c>
      <c r="M29" s="156">
        <f t="shared" si="12"/>
        <v>61</v>
      </c>
      <c r="N29" s="161">
        <f t="shared" si="13"/>
        <v>161</v>
      </c>
      <c r="O29" s="285">
        <f>N29/300</f>
        <v>0.53666666666666663</v>
      </c>
      <c r="P29" s="330">
        <v>2</v>
      </c>
    </row>
    <row r="30" spans="1:16" ht="15" customHeight="1">
      <c r="A30" s="250">
        <v>26</v>
      </c>
      <c r="B30" s="247" t="s">
        <v>128</v>
      </c>
      <c r="C30" s="264">
        <v>30</v>
      </c>
      <c r="D30" s="259">
        <v>31</v>
      </c>
      <c r="E30" s="253">
        <f t="shared" si="4"/>
        <v>61</v>
      </c>
      <c r="F30" s="276">
        <v>30</v>
      </c>
      <c r="G30" s="260">
        <v>21</v>
      </c>
      <c r="H30" s="253">
        <f t="shared" si="8"/>
        <v>51</v>
      </c>
      <c r="I30" s="289">
        <v>30</v>
      </c>
      <c r="J30" s="183">
        <v>18</v>
      </c>
      <c r="K30" s="266">
        <f t="shared" si="16"/>
        <v>48</v>
      </c>
      <c r="L30" s="156">
        <f t="shared" si="11"/>
        <v>90</v>
      </c>
      <c r="M30" s="156">
        <f t="shared" si="12"/>
        <v>70</v>
      </c>
      <c r="N30" s="161">
        <f t="shared" si="13"/>
        <v>160</v>
      </c>
      <c r="O30" s="285">
        <f>N30/300</f>
        <v>0.53333333333333333</v>
      </c>
      <c r="P30" s="304">
        <v>2</v>
      </c>
    </row>
    <row r="31" spans="1:16" ht="15" customHeight="1">
      <c r="A31" s="250">
        <v>27</v>
      </c>
      <c r="B31" s="247" t="s">
        <v>12</v>
      </c>
      <c r="C31" s="264">
        <v>45</v>
      </c>
      <c r="D31" s="259">
        <v>33</v>
      </c>
      <c r="E31" s="253">
        <f t="shared" si="4"/>
        <v>78</v>
      </c>
      <c r="F31" s="145">
        <v>21</v>
      </c>
      <c r="G31" s="279">
        <v>25</v>
      </c>
      <c r="H31" s="253">
        <f t="shared" si="8"/>
        <v>46</v>
      </c>
      <c r="I31" s="226">
        <v>25</v>
      </c>
      <c r="J31" s="220">
        <v>17</v>
      </c>
      <c r="K31" s="51">
        <f t="shared" si="16"/>
        <v>42</v>
      </c>
      <c r="L31" s="156">
        <f t="shared" si="11"/>
        <v>91</v>
      </c>
      <c r="M31" s="156">
        <f t="shared" si="12"/>
        <v>75</v>
      </c>
      <c r="N31" s="161">
        <f t="shared" si="13"/>
        <v>166</v>
      </c>
      <c r="O31" s="285"/>
      <c r="P31" s="301">
        <v>3</v>
      </c>
    </row>
    <row r="32" spans="1:16" ht="15" customHeight="1">
      <c r="A32" s="250">
        <v>28</v>
      </c>
      <c r="B32" s="247" t="s">
        <v>13</v>
      </c>
      <c r="C32" s="70">
        <v>60</v>
      </c>
      <c r="D32" s="260">
        <v>25</v>
      </c>
      <c r="E32" s="253">
        <f t="shared" si="4"/>
        <v>85</v>
      </c>
      <c r="F32" s="145">
        <v>36</v>
      </c>
      <c r="G32" s="279">
        <v>24</v>
      </c>
      <c r="H32" s="253">
        <f t="shared" si="8"/>
        <v>60</v>
      </c>
      <c r="I32" s="289">
        <v>30</v>
      </c>
      <c r="J32" s="81">
        <v>25</v>
      </c>
      <c r="K32" s="253">
        <f t="shared" si="16"/>
        <v>55</v>
      </c>
      <c r="L32" s="156">
        <f t="shared" si="11"/>
        <v>126</v>
      </c>
      <c r="M32" s="156">
        <f t="shared" si="12"/>
        <v>74</v>
      </c>
      <c r="N32" s="161">
        <f t="shared" si="13"/>
        <v>200</v>
      </c>
      <c r="O32" s="285">
        <f>N32/300</f>
        <v>0.66666666666666663</v>
      </c>
      <c r="P32" s="310">
        <v>3</v>
      </c>
    </row>
    <row r="33" spans="1:16" ht="15" customHeight="1">
      <c r="A33" s="250">
        <v>29</v>
      </c>
      <c r="B33" s="247" t="s">
        <v>24</v>
      </c>
      <c r="C33" s="241">
        <v>25</v>
      </c>
      <c r="D33" s="259">
        <v>31</v>
      </c>
      <c r="E33" s="253">
        <f t="shared" si="4"/>
        <v>56</v>
      </c>
      <c r="F33" s="276">
        <v>60</v>
      </c>
      <c r="G33" s="260">
        <v>22</v>
      </c>
      <c r="H33" s="253">
        <f t="shared" si="8"/>
        <v>82</v>
      </c>
      <c r="I33" s="289">
        <v>35</v>
      </c>
      <c r="J33" s="220">
        <v>14</v>
      </c>
      <c r="K33" s="266">
        <f t="shared" si="16"/>
        <v>49</v>
      </c>
      <c r="L33" s="156">
        <f t="shared" si="11"/>
        <v>120</v>
      </c>
      <c r="M33" s="156">
        <f t="shared" si="12"/>
        <v>67</v>
      </c>
      <c r="N33" s="161">
        <f t="shared" si="13"/>
        <v>187</v>
      </c>
      <c r="O33" s="285">
        <f>N33/300</f>
        <v>0.62333333333333329</v>
      </c>
      <c r="P33" s="305">
        <v>3</v>
      </c>
    </row>
    <row r="34" spans="1:16" ht="15" customHeight="1">
      <c r="A34" s="250">
        <v>30</v>
      </c>
      <c r="B34" s="247" t="s">
        <v>14</v>
      </c>
      <c r="C34" s="241">
        <v>20</v>
      </c>
      <c r="D34" s="259">
        <v>24</v>
      </c>
      <c r="E34" s="51">
        <f t="shared" si="4"/>
        <v>44</v>
      </c>
      <c r="F34" s="276">
        <v>31</v>
      </c>
      <c r="G34" s="260">
        <v>21</v>
      </c>
      <c r="H34" s="253">
        <f t="shared" si="8"/>
        <v>52</v>
      </c>
      <c r="I34" s="289">
        <v>55</v>
      </c>
      <c r="J34" s="220">
        <v>16</v>
      </c>
      <c r="K34" s="253">
        <f t="shared" si="16"/>
        <v>71</v>
      </c>
      <c r="L34" s="156">
        <f t="shared" si="11"/>
        <v>106</v>
      </c>
      <c r="M34" s="156">
        <f t="shared" si="12"/>
        <v>61</v>
      </c>
      <c r="N34" s="161">
        <f t="shared" si="13"/>
        <v>167</v>
      </c>
      <c r="O34" s="285">
        <f>N34/300</f>
        <v>0.55666666666666664</v>
      </c>
      <c r="P34" s="304">
        <v>2</v>
      </c>
    </row>
    <row r="35" spans="1:16" ht="15" customHeight="1">
      <c r="A35" s="250">
        <v>31</v>
      </c>
      <c r="B35" s="247" t="s">
        <v>15</v>
      </c>
      <c r="C35" s="264">
        <v>30</v>
      </c>
      <c r="D35" s="259">
        <v>23</v>
      </c>
      <c r="E35" s="253">
        <f t="shared" si="4"/>
        <v>53</v>
      </c>
      <c r="F35" s="276">
        <v>35</v>
      </c>
      <c r="G35" s="239">
        <v>10</v>
      </c>
      <c r="H35" s="266">
        <f t="shared" si="8"/>
        <v>45</v>
      </c>
      <c r="I35" s="226">
        <v>20</v>
      </c>
      <c r="J35" s="81">
        <v>21</v>
      </c>
      <c r="K35" s="51">
        <f t="shared" si="16"/>
        <v>41</v>
      </c>
      <c r="L35" s="156">
        <f t="shared" si="11"/>
        <v>85</v>
      </c>
      <c r="M35" s="156">
        <f t="shared" si="12"/>
        <v>54</v>
      </c>
      <c r="N35" s="161">
        <f t="shared" si="13"/>
        <v>139</v>
      </c>
      <c r="O35" s="285">
        <f>N35/300</f>
        <v>0.46333333333333332</v>
      </c>
      <c r="P35" s="304">
        <v>2</v>
      </c>
    </row>
    <row r="36" spans="1:16" ht="15" customHeight="1">
      <c r="A36" s="250">
        <v>32</v>
      </c>
      <c r="B36" s="247" t="s">
        <v>25</v>
      </c>
      <c r="C36" s="264">
        <v>60</v>
      </c>
      <c r="D36" s="259">
        <v>35</v>
      </c>
      <c r="E36" s="253">
        <f t="shared" si="4"/>
        <v>95</v>
      </c>
      <c r="F36" s="240">
        <v>22</v>
      </c>
      <c r="G36" s="260">
        <v>23</v>
      </c>
      <c r="H36" s="266">
        <f t="shared" si="8"/>
        <v>45</v>
      </c>
      <c r="I36" s="289">
        <v>53</v>
      </c>
      <c r="J36" s="81">
        <v>22</v>
      </c>
      <c r="K36" s="253">
        <f t="shared" si="16"/>
        <v>75</v>
      </c>
      <c r="L36" s="156">
        <f t="shared" si="11"/>
        <v>135</v>
      </c>
      <c r="M36" s="156">
        <f t="shared" si="12"/>
        <v>80</v>
      </c>
      <c r="N36" s="161">
        <f t="shared" si="13"/>
        <v>215</v>
      </c>
      <c r="O36" s="285"/>
      <c r="P36" s="301">
        <v>4</v>
      </c>
    </row>
    <row r="37" spans="1:16" ht="15" customHeight="1">
      <c r="A37" s="250">
        <v>33</v>
      </c>
      <c r="B37" s="247" t="s">
        <v>16</v>
      </c>
      <c r="C37" s="264">
        <v>60</v>
      </c>
      <c r="D37" s="242">
        <v>10</v>
      </c>
      <c r="E37" s="253">
        <f t="shared" si="4"/>
        <v>70</v>
      </c>
      <c r="F37" s="276">
        <v>60</v>
      </c>
      <c r="G37" s="260">
        <v>20</v>
      </c>
      <c r="H37" s="253">
        <f t="shared" si="8"/>
        <v>80</v>
      </c>
      <c r="I37" s="289">
        <v>30</v>
      </c>
      <c r="J37" s="220">
        <v>14</v>
      </c>
      <c r="K37" s="51">
        <f t="shared" si="16"/>
        <v>44</v>
      </c>
      <c r="L37" s="156">
        <f t="shared" si="11"/>
        <v>150</v>
      </c>
      <c r="M37" s="156">
        <f t="shared" si="12"/>
        <v>44</v>
      </c>
      <c r="N37" s="161">
        <f t="shared" si="13"/>
        <v>194</v>
      </c>
      <c r="O37" s="285">
        <f>N37/300</f>
        <v>0.64666666666666661</v>
      </c>
      <c r="P37" s="306">
        <v>3</v>
      </c>
    </row>
    <row r="38" spans="1:16" ht="15" customHeight="1">
      <c r="A38" s="250">
        <v>34</v>
      </c>
      <c r="B38" s="247" t="s">
        <v>146</v>
      </c>
      <c r="C38" s="267" t="s">
        <v>129</v>
      </c>
      <c r="D38" s="270"/>
      <c r="E38" s="269"/>
      <c r="F38" s="216">
        <v>5</v>
      </c>
      <c r="G38" s="243">
        <v>13</v>
      </c>
      <c r="H38" s="219">
        <f t="shared" si="8"/>
        <v>18</v>
      </c>
      <c r="I38" s="267" t="s">
        <v>129</v>
      </c>
      <c r="J38" s="87"/>
      <c r="K38" s="269"/>
      <c r="L38" s="156"/>
      <c r="M38" s="222"/>
      <c r="N38" s="221"/>
      <c r="O38" s="223"/>
      <c r="P38" s="232"/>
    </row>
    <row r="39" spans="1:16" ht="15" customHeight="1">
      <c r="A39" s="250">
        <v>35</v>
      </c>
      <c r="B39" s="247" t="s">
        <v>17</v>
      </c>
      <c r="C39" s="241">
        <v>25</v>
      </c>
      <c r="D39" s="293">
        <v>19</v>
      </c>
      <c r="E39" s="51">
        <f t="shared" si="4"/>
        <v>44</v>
      </c>
      <c r="F39" s="276">
        <v>48</v>
      </c>
      <c r="G39" s="260">
        <v>24</v>
      </c>
      <c r="H39" s="253">
        <f t="shared" si="8"/>
        <v>72</v>
      </c>
      <c r="I39" s="289">
        <v>30</v>
      </c>
      <c r="J39" s="183">
        <v>18</v>
      </c>
      <c r="K39" s="266">
        <f t="shared" si="16"/>
        <v>48</v>
      </c>
      <c r="L39" s="156">
        <f t="shared" ref="L39:M41" si="17">SUM(C39+F39+I39)</f>
        <v>103</v>
      </c>
      <c r="M39" s="156">
        <f t="shared" si="17"/>
        <v>61</v>
      </c>
      <c r="N39" s="161">
        <f>SUM(L39+M39)</f>
        <v>164</v>
      </c>
      <c r="O39" s="285">
        <f>N39/300</f>
        <v>0.54666666666666663</v>
      </c>
      <c r="P39" s="306">
        <v>2</v>
      </c>
    </row>
    <row r="40" spans="1:16" ht="15" customHeight="1">
      <c r="A40" s="250">
        <v>36</v>
      </c>
      <c r="B40" s="247" t="s">
        <v>26</v>
      </c>
      <c r="C40" s="264">
        <v>50</v>
      </c>
      <c r="D40" s="259">
        <v>24</v>
      </c>
      <c r="E40" s="253">
        <f t="shared" si="4"/>
        <v>74</v>
      </c>
      <c r="F40" s="119">
        <v>40</v>
      </c>
      <c r="G40" s="279">
        <v>24</v>
      </c>
      <c r="H40" s="253">
        <f t="shared" si="8"/>
        <v>64</v>
      </c>
      <c r="I40" s="289">
        <v>40</v>
      </c>
      <c r="J40" s="183">
        <v>18</v>
      </c>
      <c r="K40" s="253">
        <f t="shared" si="16"/>
        <v>58</v>
      </c>
      <c r="L40" s="156">
        <f t="shared" si="17"/>
        <v>130</v>
      </c>
      <c r="M40" s="156">
        <f t="shared" si="17"/>
        <v>66</v>
      </c>
      <c r="N40" s="161">
        <f>SUM(L40+M40)</f>
        <v>196</v>
      </c>
      <c r="O40" s="285">
        <f>N40/300</f>
        <v>0.65333333333333332</v>
      </c>
      <c r="P40" s="310">
        <v>3</v>
      </c>
    </row>
    <row r="41" spans="1:16" ht="15" customHeight="1">
      <c r="A41" s="250">
        <v>37</v>
      </c>
      <c r="B41" s="247" t="s">
        <v>27</v>
      </c>
      <c r="C41" s="70">
        <v>30</v>
      </c>
      <c r="D41" s="260">
        <v>38</v>
      </c>
      <c r="E41" s="253">
        <f t="shared" si="4"/>
        <v>68</v>
      </c>
      <c r="F41" s="145">
        <v>36</v>
      </c>
      <c r="G41" s="279">
        <v>20</v>
      </c>
      <c r="H41" s="253">
        <f t="shared" si="8"/>
        <v>56</v>
      </c>
      <c r="I41" s="215">
        <v>10</v>
      </c>
      <c r="J41" s="81">
        <v>31</v>
      </c>
      <c r="K41" s="51">
        <f t="shared" si="16"/>
        <v>41</v>
      </c>
      <c r="L41" s="156">
        <f t="shared" si="17"/>
        <v>76</v>
      </c>
      <c r="M41" s="156">
        <f t="shared" si="17"/>
        <v>89</v>
      </c>
      <c r="N41" s="161">
        <f t="shared" ref="N41:N48" si="18">SUM(L41+M41)</f>
        <v>165</v>
      </c>
      <c r="O41" s="285">
        <f>N41/300</f>
        <v>0.55000000000000004</v>
      </c>
      <c r="P41" s="306">
        <v>2</v>
      </c>
    </row>
    <row r="42" spans="1:16" ht="15" customHeight="1">
      <c r="A42" s="250">
        <v>38</v>
      </c>
      <c r="B42" s="247" t="s">
        <v>28</v>
      </c>
      <c r="C42" s="215">
        <v>0</v>
      </c>
      <c r="D42" s="260">
        <v>26</v>
      </c>
      <c r="E42" s="219">
        <f t="shared" si="4"/>
        <v>26</v>
      </c>
      <c r="F42" s="240">
        <v>0</v>
      </c>
      <c r="G42" s="239">
        <v>0</v>
      </c>
      <c r="H42" s="219">
        <f t="shared" si="8"/>
        <v>0</v>
      </c>
      <c r="I42" s="226">
        <v>0</v>
      </c>
      <c r="J42" s="81">
        <v>25</v>
      </c>
      <c r="K42" s="219">
        <f t="shared" si="16"/>
        <v>25</v>
      </c>
      <c r="L42" s="156">
        <f t="shared" ref="L42:M48" si="19">SUM(C42+F42+I42)</f>
        <v>0</v>
      </c>
      <c r="M42" s="156">
        <f t="shared" si="19"/>
        <v>51</v>
      </c>
      <c r="N42" s="161">
        <f t="shared" si="18"/>
        <v>51</v>
      </c>
      <c r="O42" s="285"/>
      <c r="P42" s="205"/>
    </row>
    <row r="43" spans="1:16" ht="15" customHeight="1">
      <c r="A43" s="250">
        <v>39</v>
      </c>
      <c r="B43" s="247" t="s">
        <v>18</v>
      </c>
      <c r="C43" s="264">
        <v>60</v>
      </c>
      <c r="D43" s="242">
        <v>17</v>
      </c>
      <c r="E43" s="253">
        <f t="shared" si="4"/>
        <v>77</v>
      </c>
      <c r="F43" s="276">
        <v>40</v>
      </c>
      <c r="G43" s="260">
        <v>20</v>
      </c>
      <c r="H43" s="253">
        <f t="shared" si="8"/>
        <v>60</v>
      </c>
      <c r="I43" s="226">
        <v>20</v>
      </c>
      <c r="J43" s="81">
        <v>21</v>
      </c>
      <c r="K43" s="219">
        <f t="shared" si="16"/>
        <v>41</v>
      </c>
      <c r="L43" s="156">
        <f t="shared" si="19"/>
        <v>120</v>
      </c>
      <c r="M43" s="156">
        <f t="shared" si="19"/>
        <v>58</v>
      </c>
      <c r="N43" s="161">
        <f t="shared" si="18"/>
        <v>178</v>
      </c>
      <c r="O43" s="285">
        <f>N43/300</f>
        <v>0.59333333333333338</v>
      </c>
      <c r="P43" s="317">
        <v>3</v>
      </c>
    </row>
    <row r="44" spans="1:16" ht="15" customHeight="1">
      <c r="A44" s="250">
        <v>40</v>
      </c>
      <c r="B44" s="247" t="s">
        <v>29</v>
      </c>
      <c r="C44" s="241">
        <v>25</v>
      </c>
      <c r="D44" s="259">
        <v>29</v>
      </c>
      <c r="E44" s="253">
        <f t="shared" si="4"/>
        <v>54</v>
      </c>
      <c r="F44" s="276">
        <v>60</v>
      </c>
      <c r="G44" s="260">
        <v>24</v>
      </c>
      <c r="H44" s="253">
        <f t="shared" si="8"/>
        <v>84</v>
      </c>
      <c r="I44" s="289">
        <v>40</v>
      </c>
      <c r="J44" s="183">
        <v>18</v>
      </c>
      <c r="K44" s="253">
        <f t="shared" si="16"/>
        <v>58</v>
      </c>
      <c r="L44" s="156">
        <f t="shared" si="19"/>
        <v>125</v>
      </c>
      <c r="M44" s="156">
        <f t="shared" si="19"/>
        <v>71</v>
      </c>
      <c r="N44" s="161">
        <f t="shared" si="18"/>
        <v>196</v>
      </c>
      <c r="O44" s="285">
        <f>N44/300</f>
        <v>0.65333333333333332</v>
      </c>
      <c r="P44" s="304">
        <v>3</v>
      </c>
    </row>
    <row r="45" spans="1:16" ht="15" customHeight="1">
      <c r="A45" s="250">
        <v>41</v>
      </c>
      <c r="B45" s="247" t="s">
        <v>19</v>
      </c>
      <c r="C45" s="70">
        <v>30</v>
      </c>
      <c r="D45" s="259">
        <v>33</v>
      </c>
      <c r="E45" s="253">
        <f t="shared" si="4"/>
        <v>63</v>
      </c>
      <c r="F45" s="276">
        <v>36</v>
      </c>
      <c r="G45" s="260">
        <v>20</v>
      </c>
      <c r="H45" s="253">
        <f t="shared" si="8"/>
        <v>56</v>
      </c>
      <c r="I45" s="289">
        <v>40</v>
      </c>
      <c r="J45" s="183">
        <v>18</v>
      </c>
      <c r="K45" s="253">
        <f t="shared" si="16"/>
        <v>58</v>
      </c>
      <c r="L45" s="156">
        <f t="shared" si="19"/>
        <v>106</v>
      </c>
      <c r="M45" s="156">
        <f t="shared" si="19"/>
        <v>71</v>
      </c>
      <c r="N45" s="161">
        <f t="shared" si="18"/>
        <v>177</v>
      </c>
      <c r="O45" s="285">
        <f>N45/300</f>
        <v>0.59</v>
      </c>
      <c r="P45" s="310">
        <v>3</v>
      </c>
    </row>
    <row r="46" spans="1:16" ht="15" customHeight="1">
      <c r="A46" s="250">
        <v>42</v>
      </c>
      <c r="B46" s="247" t="s">
        <v>20</v>
      </c>
      <c r="C46" s="264">
        <v>35</v>
      </c>
      <c r="D46" s="259">
        <v>29</v>
      </c>
      <c r="E46" s="253">
        <f t="shared" si="4"/>
        <v>64</v>
      </c>
      <c r="F46" s="276">
        <v>60</v>
      </c>
      <c r="G46" s="239">
        <v>5</v>
      </c>
      <c r="H46" s="253">
        <f t="shared" si="8"/>
        <v>65</v>
      </c>
      <c r="I46" s="289">
        <v>40</v>
      </c>
      <c r="J46" s="220">
        <v>0</v>
      </c>
      <c r="K46" s="51">
        <f t="shared" si="16"/>
        <v>40</v>
      </c>
      <c r="L46" s="156">
        <f t="shared" si="19"/>
        <v>135</v>
      </c>
      <c r="M46" s="156">
        <f t="shared" si="19"/>
        <v>34</v>
      </c>
      <c r="N46" s="161">
        <f t="shared" si="18"/>
        <v>169</v>
      </c>
      <c r="O46" s="285">
        <f>N46/300</f>
        <v>0.56333333333333335</v>
      </c>
      <c r="P46" s="306">
        <v>3</v>
      </c>
    </row>
    <row r="47" spans="1:16" ht="15" customHeight="1">
      <c r="A47" s="250">
        <v>43</v>
      </c>
      <c r="B47" s="247" t="s">
        <v>30</v>
      </c>
      <c r="C47" s="70">
        <v>60</v>
      </c>
      <c r="D47" s="302">
        <v>8</v>
      </c>
      <c r="E47" s="253">
        <f t="shared" si="4"/>
        <v>68</v>
      </c>
      <c r="F47" s="276">
        <v>30</v>
      </c>
      <c r="G47" s="260">
        <v>25</v>
      </c>
      <c r="H47" s="253">
        <f t="shared" si="8"/>
        <v>55</v>
      </c>
      <c r="I47" s="226">
        <v>25</v>
      </c>
      <c r="J47" s="68">
        <v>15</v>
      </c>
      <c r="K47" s="51">
        <f t="shared" si="16"/>
        <v>40</v>
      </c>
      <c r="L47" s="156">
        <f t="shared" si="19"/>
        <v>115</v>
      </c>
      <c r="M47" s="156">
        <f t="shared" si="19"/>
        <v>48</v>
      </c>
      <c r="N47" s="161">
        <f t="shared" si="18"/>
        <v>163</v>
      </c>
      <c r="O47" s="285">
        <f>N47/300</f>
        <v>0.54333333333333333</v>
      </c>
      <c r="P47" s="306">
        <v>2</v>
      </c>
    </row>
    <row r="48" spans="1:16" ht="15" customHeight="1">
      <c r="A48" s="250">
        <v>44</v>
      </c>
      <c r="B48" s="247" t="s">
        <v>21</v>
      </c>
      <c r="C48" s="309">
        <v>50</v>
      </c>
      <c r="D48" s="244">
        <v>2</v>
      </c>
      <c r="E48" s="253">
        <f t="shared" si="4"/>
        <v>52</v>
      </c>
      <c r="F48" s="119">
        <v>40</v>
      </c>
      <c r="G48" s="214">
        <v>5</v>
      </c>
      <c r="H48" s="266">
        <f t="shared" ref="H48:H50" si="20">SUM(F48:G48)</f>
        <v>45</v>
      </c>
      <c r="I48" s="67">
        <v>0</v>
      </c>
      <c r="J48" s="68">
        <v>2</v>
      </c>
      <c r="K48" s="51">
        <f t="shared" si="16"/>
        <v>2</v>
      </c>
      <c r="L48" s="156">
        <f t="shared" si="19"/>
        <v>90</v>
      </c>
      <c r="M48" s="156">
        <f t="shared" si="19"/>
        <v>9</v>
      </c>
      <c r="N48" s="161">
        <f t="shared" si="18"/>
        <v>99</v>
      </c>
      <c r="O48" s="217"/>
      <c r="P48" s="232"/>
    </row>
    <row r="49" spans="1:16" ht="15" customHeight="1">
      <c r="A49" s="250">
        <v>45</v>
      </c>
      <c r="B49" s="247" t="s">
        <v>31</v>
      </c>
      <c r="C49" s="227">
        <v>25</v>
      </c>
      <c r="D49" s="224">
        <v>0</v>
      </c>
      <c r="E49" s="219">
        <f t="shared" si="4"/>
        <v>25</v>
      </c>
      <c r="F49" s="267" t="s">
        <v>129</v>
      </c>
      <c r="G49" s="273"/>
      <c r="H49" s="272"/>
      <c r="I49" s="267" t="s">
        <v>129</v>
      </c>
      <c r="J49" s="87"/>
      <c r="K49" s="269"/>
      <c r="L49" s="156"/>
      <c r="M49" s="211"/>
      <c r="N49" s="212"/>
      <c r="O49" s="223"/>
      <c r="P49" s="232"/>
    </row>
    <row r="50" spans="1:16" ht="15" customHeight="1">
      <c r="A50" s="250">
        <v>46</v>
      </c>
      <c r="B50" s="247" t="s">
        <v>22</v>
      </c>
      <c r="C50" s="70">
        <v>50</v>
      </c>
      <c r="D50" s="220">
        <v>16</v>
      </c>
      <c r="E50" s="253">
        <f t="shared" si="4"/>
        <v>66</v>
      </c>
      <c r="F50" s="225">
        <v>25</v>
      </c>
      <c r="G50" s="280">
        <v>21</v>
      </c>
      <c r="H50" s="266">
        <f t="shared" si="20"/>
        <v>46</v>
      </c>
      <c r="I50" s="289">
        <v>50</v>
      </c>
      <c r="J50" s="220">
        <v>5</v>
      </c>
      <c r="K50" s="253">
        <f t="shared" si="16"/>
        <v>55</v>
      </c>
      <c r="L50" s="156">
        <f>SUM(C50+F50+I50)</f>
        <v>125</v>
      </c>
      <c r="M50" s="156">
        <f>SUM(D50+G50+J50)</f>
        <v>42</v>
      </c>
      <c r="N50" s="161">
        <f>SUM(L50+M50)</f>
        <v>167</v>
      </c>
      <c r="O50" s="285">
        <f>N50/300</f>
        <v>0.55666666666666664</v>
      </c>
      <c r="P50" s="317">
        <v>2</v>
      </c>
    </row>
    <row r="51" spans="1:16" ht="15" customHeight="1" thickBot="1">
      <c r="A51" s="251">
        <v>47</v>
      </c>
      <c r="B51" s="248" t="s">
        <v>23</v>
      </c>
      <c r="C51" s="265">
        <v>45</v>
      </c>
      <c r="D51" s="228">
        <v>15</v>
      </c>
      <c r="E51" s="254">
        <f t="shared" si="4"/>
        <v>60</v>
      </c>
      <c r="F51" s="281">
        <v>40</v>
      </c>
      <c r="G51" s="281">
        <v>20</v>
      </c>
      <c r="H51" s="311">
        <f t="shared" si="8"/>
        <v>60</v>
      </c>
      <c r="I51" s="229">
        <v>10</v>
      </c>
      <c r="J51" s="332">
        <v>30</v>
      </c>
      <c r="K51" s="283">
        <f t="shared" si="16"/>
        <v>40</v>
      </c>
      <c r="L51" s="287">
        <f>SUM(C51+F51+I51)</f>
        <v>95</v>
      </c>
      <c r="M51" s="288">
        <f>SUM(D51+G51+J51)</f>
        <v>65</v>
      </c>
      <c r="N51" s="288">
        <f>SUM(L51+M51)</f>
        <v>160</v>
      </c>
      <c r="O51" s="333">
        <f>N51/300</f>
        <v>0.53333333333333333</v>
      </c>
      <c r="P51" s="334">
        <v>2</v>
      </c>
    </row>
    <row r="52" spans="1:16" ht="15" customHeight="1">
      <c r="A52" s="194"/>
      <c r="B52" s="195"/>
      <c r="C52" s="157"/>
      <c r="D52" s="129"/>
      <c r="E52" s="157"/>
      <c r="F52" s="157"/>
      <c r="G52" s="157"/>
      <c r="H52" s="129"/>
      <c r="I52" s="157"/>
      <c r="J52" s="129"/>
      <c r="K52" s="129"/>
      <c r="L52" s="196"/>
      <c r="M52" s="196"/>
      <c r="N52" s="175"/>
      <c r="O52" s="175"/>
      <c r="P52" s="175"/>
    </row>
    <row r="53" spans="1:16" ht="15" customHeight="1">
      <c r="B53" s="47"/>
    </row>
    <row r="54" spans="1:16" ht="15" customHeight="1">
      <c r="A54" s="181" t="s">
        <v>132</v>
      </c>
      <c r="B54" s="17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6" ht="15" customHeight="1">
      <c r="A55" s="170" t="s">
        <v>133</v>
      </c>
      <c r="B55" s="47"/>
    </row>
    <row r="56" spans="1:16" ht="7.15" customHeight="1">
      <c r="A56" s="60"/>
      <c r="B56" s="42"/>
      <c r="C56" s="24"/>
      <c r="D56" s="24"/>
      <c r="E56" s="24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</row>
    <row r="57" spans="1:16" ht="15.6" customHeight="1">
      <c r="A57" s="61" t="s">
        <v>127</v>
      </c>
      <c r="B57" s="28"/>
      <c r="C57" s="29"/>
      <c r="D57" s="29"/>
      <c r="E57" s="29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6"/>
    </row>
    <row r="58" spans="1:16" ht="15" customHeight="1">
      <c r="A58" s="61" t="s">
        <v>140</v>
      </c>
      <c r="B58" s="28"/>
      <c r="C58" s="30"/>
      <c r="D58" s="30"/>
      <c r="E58" s="5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6"/>
    </row>
    <row r="59" spans="1:16" ht="15" customHeight="1">
      <c r="A59" s="62" t="s">
        <v>135</v>
      </c>
      <c r="B59" s="28"/>
      <c r="C59" s="30"/>
      <c r="D59" s="30"/>
      <c r="E59" s="5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6"/>
    </row>
    <row r="60" spans="1:16" ht="15" customHeight="1">
      <c r="A60" s="61" t="s">
        <v>144</v>
      </c>
      <c r="B60" s="28"/>
      <c r="C60" s="30"/>
      <c r="D60" s="30"/>
      <c r="E60" s="30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6"/>
    </row>
    <row r="61" spans="1:16" ht="15" customHeight="1">
      <c r="A61" s="62" t="s">
        <v>135</v>
      </c>
      <c r="B61" s="28"/>
      <c r="C61" s="30"/>
      <c r="D61" s="30"/>
      <c r="E61" s="30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6"/>
    </row>
    <row r="62" spans="1:16" ht="15" customHeight="1">
      <c r="A62" s="61"/>
      <c r="B62" s="28"/>
      <c r="C62" s="30"/>
      <c r="D62" s="30"/>
      <c r="E62" s="30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6"/>
    </row>
    <row r="63" spans="1:16" ht="15" customHeight="1">
      <c r="A63" s="61"/>
      <c r="B63" s="28"/>
      <c r="C63" s="30"/>
      <c r="D63" s="30"/>
      <c r="E63" s="30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6"/>
    </row>
    <row r="64" spans="1:16" ht="15" customHeight="1">
      <c r="A64" s="171" t="s">
        <v>153</v>
      </c>
      <c r="B64" s="28"/>
      <c r="C64" s="30"/>
      <c r="D64" s="30"/>
      <c r="E64" s="30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6"/>
    </row>
    <row r="65" spans="1:16" ht="15" customHeight="1">
      <c r="A65" s="27"/>
      <c r="B65" s="28"/>
      <c r="C65" s="30"/>
      <c r="D65" s="30"/>
      <c r="E65" s="3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6"/>
    </row>
    <row r="66" spans="1:16" ht="15" customHeight="1">
      <c r="A66" s="60" t="s">
        <v>136</v>
      </c>
      <c r="B66" s="28"/>
      <c r="C66" s="30"/>
      <c r="D66" s="30"/>
      <c r="E66" s="30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6"/>
    </row>
    <row r="67" spans="1:16" ht="15" customHeight="1">
      <c r="A67" s="61" t="s">
        <v>142</v>
      </c>
      <c r="B67" s="28"/>
      <c r="C67" s="30"/>
      <c r="D67" s="30"/>
      <c r="E67" s="30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6"/>
    </row>
    <row r="68" spans="1:16" ht="15" customHeight="1">
      <c r="A68" s="62" t="s">
        <v>141</v>
      </c>
      <c r="B68" s="28"/>
      <c r="C68" s="30"/>
      <c r="D68" s="30"/>
      <c r="E68" s="30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6"/>
    </row>
    <row r="69" spans="1:16" ht="8.4499999999999993" customHeight="1">
      <c r="A69" s="61"/>
      <c r="B69" s="28"/>
      <c r="C69" s="30"/>
      <c r="D69" s="30"/>
      <c r="E69" s="30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6"/>
    </row>
    <row r="70" spans="1:16" ht="15" customHeight="1">
      <c r="A70" s="61" t="s">
        <v>137</v>
      </c>
      <c r="B70" s="28"/>
      <c r="C70" s="30"/>
      <c r="D70" s="30"/>
      <c r="E70" s="30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/>
    </row>
    <row r="71" spans="1:16" ht="15" customHeight="1">
      <c r="A71" s="62" t="s">
        <v>138</v>
      </c>
      <c r="B71" s="28"/>
      <c r="C71" s="30"/>
      <c r="D71" s="30"/>
      <c r="E71" s="30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/>
    </row>
    <row r="72" spans="1:16" ht="15" customHeight="1">
      <c r="A72" s="62" t="s">
        <v>139</v>
      </c>
      <c r="B72" s="172"/>
      <c r="C72" s="31"/>
      <c r="D72" s="31"/>
      <c r="E72" s="31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</row>
    <row r="74" spans="1:16" ht="13.5">
      <c r="A74" s="291"/>
      <c r="B74"/>
    </row>
    <row r="75" spans="1:16" ht="13.5">
      <c r="B75"/>
    </row>
    <row r="76" spans="1:16" ht="13.5">
      <c r="B76"/>
    </row>
    <row r="77" spans="1:16" ht="13.5">
      <c r="A77" s="291"/>
      <c r="B77"/>
    </row>
    <row r="78" spans="1:16" ht="13.5">
      <c r="B78"/>
    </row>
    <row r="79" spans="1:16" ht="13.5">
      <c r="B79"/>
    </row>
    <row r="80" spans="1:16" ht="13.5">
      <c r="B80"/>
    </row>
    <row r="81" spans="1:2" ht="13.5">
      <c r="A81" s="291"/>
      <c r="B81"/>
    </row>
  </sheetData>
  <mergeCells count="4">
    <mergeCell ref="F3:H3"/>
    <mergeCell ref="I3:K3"/>
    <mergeCell ref="C3:E3"/>
    <mergeCell ref="L3:P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topLeftCell="A22" workbookViewId="0">
      <selection activeCell="P45" sqref="P45"/>
    </sheetView>
  </sheetViews>
  <sheetFormatPr defaultRowHeight="13.5"/>
  <cols>
    <col min="1" max="1" width="3.5703125" style="43" customWidth="1"/>
    <col min="2" max="2" width="18.28515625" style="38" customWidth="1"/>
    <col min="5" max="5" width="10.140625" customWidth="1"/>
    <col min="8" max="8" width="10" customWidth="1"/>
    <col min="11" max="11" width="10.28515625" customWidth="1"/>
    <col min="12" max="12" width="10.42578125" customWidth="1"/>
    <col min="13" max="13" width="10.85546875" customWidth="1"/>
    <col min="14" max="14" width="10" customWidth="1"/>
  </cols>
  <sheetData>
    <row r="1" spans="1:16" ht="16.5">
      <c r="B1" s="53" t="s">
        <v>143</v>
      </c>
    </row>
    <row r="2" spans="1:16" ht="14.25" thickBot="1"/>
    <row r="3" spans="1:16" ht="21.6" customHeight="1" thickBot="1">
      <c r="B3" s="49"/>
      <c r="C3" s="325" t="s">
        <v>41</v>
      </c>
      <c r="D3" s="326"/>
      <c r="E3" s="327"/>
      <c r="F3" s="320" t="s">
        <v>42</v>
      </c>
      <c r="G3" s="321"/>
      <c r="H3" s="322"/>
      <c r="I3" s="320" t="s">
        <v>43</v>
      </c>
      <c r="J3" s="321"/>
      <c r="K3" s="322"/>
      <c r="L3" s="320" t="s">
        <v>44</v>
      </c>
      <c r="M3" s="321"/>
      <c r="N3" s="321"/>
      <c r="O3" s="321"/>
      <c r="P3" s="322"/>
    </row>
    <row r="4" spans="1:16" ht="27.75" thickBot="1">
      <c r="B4" s="49" t="s">
        <v>126</v>
      </c>
      <c r="C4" s="19" t="s">
        <v>45</v>
      </c>
      <c r="D4" s="20" t="s">
        <v>46</v>
      </c>
      <c r="E4" s="57" t="s">
        <v>123</v>
      </c>
      <c r="F4" s="19" t="s">
        <v>45</v>
      </c>
      <c r="G4" s="20" t="s">
        <v>46</v>
      </c>
      <c r="H4" s="20" t="s">
        <v>123</v>
      </c>
      <c r="I4" s="19" t="s">
        <v>45</v>
      </c>
      <c r="J4" s="20" t="s">
        <v>46</v>
      </c>
      <c r="K4" s="20" t="s">
        <v>123</v>
      </c>
      <c r="L4" s="21" t="s">
        <v>47</v>
      </c>
      <c r="M4" s="21" t="s">
        <v>48</v>
      </c>
      <c r="N4" s="20" t="s">
        <v>131</v>
      </c>
      <c r="O4" s="21" t="s">
        <v>49</v>
      </c>
      <c r="P4" s="21" t="s">
        <v>50</v>
      </c>
    </row>
    <row r="5" spans="1:16" ht="15" customHeight="1">
      <c r="A5" s="44">
        <v>1</v>
      </c>
      <c r="B5" s="39" t="s">
        <v>64</v>
      </c>
      <c r="C5" s="63">
        <v>0</v>
      </c>
      <c r="D5" s="161">
        <v>0</v>
      </c>
      <c r="E5" s="197">
        <v>0</v>
      </c>
      <c r="F5" s="63">
        <v>0</v>
      </c>
      <c r="G5" s="198">
        <v>0</v>
      </c>
      <c r="H5" s="73">
        <f>SUM(F5+G5)</f>
        <v>0</v>
      </c>
      <c r="I5" s="63">
        <v>0</v>
      </c>
      <c r="J5" s="199">
        <v>0</v>
      </c>
      <c r="K5" s="156">
        <f>SUM(I5+J5)</f>
        <v>0</v>
      </c>
      <c r="L5" s="156">
        <f>SUM(C5+F5+I5)</f>
        <v>0</v>
      </c>
      <c r="M5" s="156">
        <f>SUM(D5+G5+J5)</f>
        <v>0</v>
      </c>
      <c r="N5" s="156">
        <f>SUM(L5+M5)</f>
        <v>0</v>
      </c>
      <c r="O5" s="158"/>
      <c r="P5" s="164"/>
    </row>
    <row r="6" spans="1:16" ht="15" customHeight="1">
      <c r="A6" s="45">
        <v>2</v>
      </c>
      <c r="B6" s="40" t="s">
        <v>65</v>
      </c>
      <c r="C6" s="50" t="s">
        <v>129</v>
      </c>
      <c r="D6" s="92"/>
      <c r="E6" s="93"/>
      <c r="F6" s="50" t="s">
        <v>129</v>
      </c>
      <c r="G6" s="124"/>
      <c r="H6" s="125"/>
      <c r="I6" s="50" t="s">
        <v>129</v>
      </c>
      <c r="J6" s="83"/>
      <c r="K6" s="150"/>
      <c r="L6" s="8"/>
      <c r="M6" s="9"/>
      <c r="N6" s="10"/>
      <c r="O6" s="159"/>
      <c r="P6" s="165"/>
    </row>
    <row r="7" spans="1:16" ht="15" customHeight="1">
      <c r="A7" s="45">
        <v>3</v>
      </c>
      <c r="B7" s="40" t="s">
        <v>66</v>
      </c>
      <c r="C7" s="50" t="s">
        <v>129</v>
      </c>
      <c r="D7" s="92"/>
      <c r="E7" s="94"/>
      <c r="F7" s="50" t="s">
        <v>129</v>
      </c>
      <c r="G7" s="124"/>
      <c r="H7" s="125"/>
      <c r="I7" s="50" t="s">
        <v>129</v>
      </c>
      <c r="J7" s="83"/>
      <c r="K7" s="150"/>
      <c r="L7" s="8"/>
      <c r="M7" s="9"/>
      <c r="N7" s="10"/>
      <c r="O7" s="159"/>
      <c r="P7" s="165"/>
    </row>
    <row r="8" spans="1:16" ht="15" customHeight="1">
      <c r="A8" s="45">
        <v>4</v>
      </c>
      <c r="B8" s="40" t="s">
        <v>67</v>
      </c>
      <c r="C8" s="50" t="s">
        <v>129</v>
      </c>
      <c r="D8" s="92"/>
      <c r="E8" s="94"/>
      <c r="F8" s="50" t="s">
        <v>129</v>
      </c>
      <c r="G8" s="124"/>
      <c r="H8" s="125"/>
      <c r="I8" s="50" t="s">
        <v>129</v>
      </c>
      <c r="J8" s="83"/>
      <c r="K8" s="150"/>
      <c r="L8" s="156"/>
      <c r="M8" s="156"/>
      <c r="N8" s="156"/>
      <c r="O8" s="161"/>
      <c r="P8" s="165"/>
    </row>
    <row r="9" spans="1:16" ht="16.5">
      <c r="A9" s="45">
        <v>5</v>
      </c>
      <c r="B9" s="40" t="s">
        <v>68</v>
      </c>
      <c r="C9" s="70">
        <v>43</v>
      </c>
      <c r="D9" s="65">
        <v>15</v>
      </c>
      <c r="E9" s="78">
        <f>SUM(C9+D9)</f>
        <v>58</v>
      </c>
      <c r="F9" s="70">
        <v>30</v>
      </c>
      <c r="G9" s="143">
        <v>18</v>
      </c>
      <c r="H9" s="79">
        <f>SUM(F9+G9)</f>
        <v>48</v>
      </c>
      <c r="I9" s="70">
        <v>58</v>
      </c>
      <c r="J9" s="122">
        <v>0</v>
      </c>
      <c r="K9" s="193">
        <f>SUM(I9+J9)</f>
        <v>58</v>
      </c>
      <c r="L9" s="156">
        <f>SUM(C9+F9+I9)</f>
        <v>131</v>
      </c>
      <c r="M9" s="156">
        <f>SUM(D9+G9+J9)</f>
        <v>33</v>
      </c>
      <c r="N9" s="156">
        <f>SUM(L9+M9)</f>
        <v>164</v>
      </c>
      <c r="O9" s="161">
        <f>N9/300</f>
        <v>0.54666666666666663</v>
      </c>
      <c r="P9" s="204">
        <v>2</v>
      </c>
    </row>
    <row r="10" spans="1:16" ht="15" customHeight="1">
      <c r="A10" s="202">
        <v>6</v>
      </c>
      <c r="B10" s="40" t="s">
        <v>69</v>
      </c>
      <c r="C10" s="70">
        <v>48</v>
      </c>
      <c r="D10" s="80">
        <v>23</v>
      </c>
      <c r="E10" s="78">
        <f>SUM(C10+D10)</f>
        <v>71</v>
      </c>
      <c r="F10" s="71">
        <v>39</v>
      </c>
      <c r="G10" s="143">
        <v>18</v>
      </c>
      <c r="H10" s="78">
        <f>SUM(F10+G10)</f>
        <v>57</v>
      </c>
      <c r="I10" s="117">
        <v>25</v>
      </c>
      <c r="J10" s="145">
        <v>20</v>
      </c>
      <c r="K10" s="182">
        <f>SUM(I10+J10)</f>
        <v>45</v>
      </c>
      <c r="L10" s="156">
        <f>SUM(C10+F10+I10)</f>
        <v>112</v>
      </c>
      <c r="M10" s="156">
        <f>SUM(D10+G10+J10)</f>
        <v>61</v>
      </c>
      <c r="N10" s="156">
        <f>SUM(L10+M10)</f>
        <v>173</v>
      </c>
      <c r="O10" s="161">
        <f>N10/300</f>
        <v>0.57666666666666666</v>
      </c>
      <c r="P10" s="190">
        <v>3</v>
      </c>
    </row>
    <row r="11" spans="1:16" ht="15" customHeight="1">
      <c r="A11" s="45">
        <v>7</v>
      </c>
      <c r="B11" s="40" t="s">
        <v>70</v>
      </c>
      <c r="C11" s="50" t="s">
        <v>129</v>
      </c>
      <c r="D11" s="92"/>
      <c r="E11" s="93"/>
      <c r="F11" s="50" t="s">
        <v>129</v>
      </c>
      <c r="G11" s="124"/>
      <c r="H11" s="125"/>
      <c r="I11" s="50" t="s">
        <v>129</v>
      </c>
      <c r="J11" s="83"/>
      <c r="K11" s="150"/>
      <c r="L11" s="8"/>
      <c r="M11" s="9"/>
      <c r="N11" s="10"/>
      <c r="O11" s="159"/>
      <c r="P11" s="165"/>
    </row>
    <row r="12" spans="1:16" ht="15" customHeight="1">
      <c r="A12" s="202">
        <v>8</v>
      </c>
      <c r="B12" s="40" t="s">
        <v>71</v>
      </c>
      <c r="C12" s="70">
        <v>55</v>
      </c>
      <c r="D12" s="65">
        <v>3</v>
      </c>
      <c r="E12" s="78">
        <f>SUM(C12+D12)</f>
        <v>58</v>
      </c>
      <c r="F12" s="70">
        <v>33</v>
      </c>
      <c r="G12" s="143">
        <v>19</v>
      </c>
      <c r="H12" s="78">
        <f>SUM(F12+G12)</f>
        <v>52</v>
      </c>
      <c r="I12" s="76">
        <v>28</v>
      </c>
      <c r="J12" s="143">
        <v>19</v>
      </c>
      <c r="K12" s="182">
        <f>SUM(I12+J12)</f>
        <v>47</v>
      </c>
      <c r="L12" s="156">
        <f>SUM(C12+F12+I12)</f>
        <v>116</v>
      </c>
      <c r="M12" s="156">
        <f>SUM(D12+G12+J12)</f>
        <v>41</v>
      </c>
      <c r="N12" s="156">
        <f>SUM(L12+M12)</f>
        <v>157</v>
      </c>
      <c r="O12" s="161">
        <f>N12/300</f>
        <v>0.52333333333333332</v>
      </c>
      <c r="P12" s="190">
        <v>2</v>
      </c>
    </row>
    <row r="13" spans="1:16" ht="15" customHeight="1">
      <c r="A13" s="45">
        <v>9</v>
      </c>
      <c r="B13" s="40" t="s">
        <v>72</v>
      </c>
      <c r="C13" s="67">
        <v>10</v>
      </c>
      <c r="D13" s="65">
        <v>9</v>
      </c>
      <c r="E13" s="73">
        <f>SUM(C13+D13)</f>
        <v>19</v>
      </c>
      <c r="F13" s="50" t="s">
        <v>129</v>
      </c>
      <c r="G13" s="124"/>
      <c r="H13" s="125"/>
      <c r="I13" s="50" t="s">
        <v>129</v>
      </c>
      <c r="J13" s="83"/>
      <c r="K13" s="150"/>
      <c r="L13" s="8"/>
      <c r="M13" s="9"/>
      <c r="N13" s="10"/>
      <c r="O13" s="159"/>
      <c r="P13" s="165"/>
    </row>
    <row r="14" spans="1:16" ht="15" customHeight="1">
      <c r="A14" s="202">
        <v>10</v>
      </c>
      <c r="B14" s="40" t="s">
        <v>73</v>
      </c>
      <c r="C14" s="70">
        <v>45</v>
      </c>
      <c r="D14" s="65">
        <v>3</v>
      </c>
      <c r="E14" s="79">
        <f>SUM(C14+D14)</f>
        <v>48</v>
      </c>
      <c r="F14" s="70">
        <v>38</v>
      </c>
      <c r="G14" s="115">
        <v>8</v>
      </c>
      <c r="H14" s="79">
        <f>SUM(F14+G14)</f>
        <v>46</v>
      </c>
      <c r="I14" s="76">
        <v>28</v>
      </c>
      <c r="J14" s="192">
        <v>18</v>
      </c>
      <c r="K14" s="182">
        <f>SUM(I14+J14)</f>
        <v>46</v>
      </c>
      <c r="L14" s="156">
        <f>SUM(C14+F14+I14)</f>
        <v>111</v>
      </c>
      <c r="M14" s="156">
        <f>SUM(D14+G14+J14)</f>
        <v>29</v>
      </c>
      <c r="N14" s="156">
        <f>SUM(L14+M14)</f>
        <v>140</v>
      </c>
      <c r="O14" s="161">
        <f>N14/300</f>
        <v>0.46666666666666667</v>
      </c>
      <c r="P14" s="190">
        <v>2</v>
      </c>
    </row>
    <row r="15" spans="1:16" ht="15" customHeight="1">
      <c r="A15" s="202">
        <v>11</v>
      </c>
      <c r="B15" s="40" t="s">
        <v>74</v>
      </c>
      <c r="C15" s="70">
        <v>55</v>
      </c>
      <c r="D15" s="80">
        <v>25</v>
      </c>
      <c r="E15" s="78">
        <f>SUM(C15+D15)</f>
        <v>80</v>
      </c>
      <c r="F15" s="70">
        <v>38</v>
      </c>
      <c r="G15" s="119">
        <v>20</v>
      </c>
      <c r="H15" s="78">
        <f>SUM(F15+G15)</f>
        <v>58</v>
      </c>
      <c r="I15" s="117">
        <v>24</v>
      </c>
      <c r="J15" s="145">
        <v>21</v>
      </c>
      <c r="K15" s="182">
        <f>SUM(I15+J15)</f>
        <v>45</v>
      </c>
      <c r="L15" s="156">
        <f>SUM(C15+F15+I15)</f>
        <v>117</v>
      </c>
      <c r="M15" s="156">
        <f>SUM(D15+G15+J15)</f>
        <v>66</v>
      </c>
      <c r="N15" s="156">
        <f>SUM(L15+M15)</f>
        <v>183</v>
      </c>
      <c r="O15" s="161">
        <f>N15/300</f>
        <v>0.61</v>
      </c>
      <c r="P15" s="190">
        <v>3</v>
      </c>
    </row>
    <row r="16" spans="1:16" ht="15" customHeight="1">
      <c r="A16" s="45">
        <v>12</v>
      </c>
      <c r="B16" s="40" t="s">
        <v>75</v>
      </c>
      <c r="C16" s="50" t="s">
        <v>129</v>
      </c>
      <c r="D16" s="92"/>
      <c r="E16" s="95"/>
      <c r="F16" s="50" t="s">
        <v>129</v>
      </c>
      <c r="G16" s="83"/>
      <c r="H16" s="84"/>
      <c r="I16" s="50" t="s">
        <v>129</v>
      </c>
      <c r="J16" s="83"/>
      <c r="K16" s="150"/>
      <c r="L16" s="8"/>
      <c r="M16" s="9"/>
      <c r="N16" s="10"/>
      <c r="O16" s="159"/>
      <c r="P16" s="167"/>
    </row>
    <row r="17" spans="1:16" ht="15" customHeight="1">
      <c r="A17" s="45">
        <v>13</v>
      </c>
      <c r="B17" s="40" t="s">
        <v>76</v>
      </c>
      <c r="C17" s="50" t="s">
        <v>129</v>
      </c>
      <c r="D17" s="96"/>
      <c r="E17" s="200"/>
      <c r="F17" s="50" t="s">
        <v>129</v>
      </c>
      <c r="G17" s="126"/>
      <c r="H17" s="127"/>
      <c r="I17" s="50" t="s">
        <v>129</v>
      </c>
      <c r="J17" s="85"/>
      <c r="K17" s="152"/>
      <c r="L17" s="8"/>
      <c r="M17" s="9"/>
      <c r="N17" s="10"/>
      <c r="O17" s="159"/>
      <c r="P17" s="168"/>
    </row>
    <row r="18" spans="1:16" ht="15" customHeight="1">
      <c r="A18" s="45">
        <v>14</v>
      </c>
      <c r="B18" s="40" t="s">
        <v>77</v>
      </c>
      <c r="C18" s="63">
        <v>0</v>
      </c>
      <c r="D18" s="161">
        <v>0</v>
      </c>
      <c r="E18" s="201">
        <v>0</v>
      </c>
      <c r="F18" s="63">
        <v>0</v>
      </c>
      <c r="G18" s="198">
        <v>0</v>
      </c>
      <c r="H18" s="73">
        <f>SUM(F18+G18)</f>
        <v>0</v>
      </c>
      <c r="I18" s="63">
        <v>0</v>
      </c>
      <c r="J18" s="199">
        <v>0</v>
      </c>
      <c r="K18" s="156">
        <f>SUM(I18+J18)</f>
        <v>0</v>
      </c>
      <c r="L18" s="156">
        <f>SUM(C18+F18+I18)</f>
        <v>0</v>
      </c>
      <c r="M18" s="156">
        <f>SUM(D18+G18+J18)</f>
        <v>0</v>
      </c>
      <c r="N18" s="156">
        <f>SUM(L18+M18)</f>
        <v>0</v>
      </c>
      <c r="O18" s="159"/>
      <c r="P18" s="166"/>
    </row>
    <row r="19" spans="1:16" ht="15" customHeight="1">
      <c r="A19" s="45">
        <v>15</v>
      </c>
      <c r="B19" s="40" t="s">
        <v>78</v>
      </c>
      <c r="C19" s="50" t="s">
        <v>129</v>
      </c>
      <c r="D19" s="92"/>
      <c r="E19" s="94"/>
      <c r="F19" s="50" t="s">
        <v>129</v>
      </c>
      <c r="G19" s="124"/>
      <c r="H19" s="125"/>
      <c r="I19" s="50" t="s">
        <v>129</v>
      </c>
      <c r="J19" s="83"/>
      <c r="K19" s="150"/>
      <c r="L19" s="8"/>
      <c r="M19" s="9"/>
      <c r="N19" s="10"/>
      <c r="O19" s="159"/>
      <c r="P19" s="166"/>
    </row>
    <row r="20" spans="1:16" ht="15" customHeight="1">
      <c r="A20" s="45">
        <v>16</v>
      </c>
      <c r="B20" s="40" t="s">
        <v>79</v>
      </c>
      <c r="C20" s="50" t="s">
        <v>129</v>
      </c>
      <c r="D20" s="92"/>
      <c r="E20" s="93"/>
      <c r="F20" s="50" t="s">
        <v>129</v>
      </c>
      <c r="G20" s="124"/>
      <c r="H20" s="125"/>
      <c r="I20" s="50" t="s">
        <v>129</v>
      </c>
      <c r="J20" s="83"/>
      <c r="K20" s="150"/>
      <c r="L20" s="8"/>
      <c r="M20" s="9"/>
      <c r="N20" s="10"/>
      <c r="O20" s="159"/>
      <c r="P20" s="166"/>
    </row>
    <row r="21" spans="1:16" ht="15" customHeight="1">
      <c r="A21" s="45">
        <v>17</v>
      </c>
      <c r="B21" s="40" t="s">
        <v>80</v>
      </c>
      <c r="C21" s="50" t="s">
        <v>129</v>
      </c>
      <c r="D21" s="96"/>
      <c r="E21" s="97"/>
      <c r="F21" s="50" t="s">
        <v>129</v>
      </c>
      <c r="G21" s="126"/>
      <c r="H21" s="127"/>
      <c r="I21" s="50" t="s">
        <v>129</v>
      </c>
      <c r="J21" s="85"/>
      <c r="K21" s="152"/>
      <c r="L21" s="11"/>
      <c r="M21" s="9"/>
      <c r="N21" s="10"/>
      <c r="O21" s="159"/>
      <c r="P21" s="168"/>
    </row>
    <row r="22" spans="1:16" ht="15" customHeight="1">
      <c r="A22" s="45">
        <v>18</v>
      </c>
      <c r="B22" s="40" t="s">
        <v>81</v>
      </c>
      <c r="C22" s="50" t="s">
        <v>129</v>
      </c>
      <c r="D22" s="92"/>
      <c r="E22" s="93"/>
      <c r="F22" s="50" t="s">
        <v>129</v>
      </c>
      <c r="G22" s="124"/>
      <c r="H22" s="125"/>
      <c r="I22" s="50" t="s">
        <v>129</v>
      </c>
      <c r="J22" s="83"/>
      <c r="K22" s="150"/>
      <c r="L22" s="8"/>
      <c r="M22" s="9"/>
      <c r="N22" s="10"/>
      <c r="O22" s="159"/>
      <c r="P22" s="166"/>
    </row>
    <row r="23" spans="1:16" ht="15" customHeight="1">
      <c r="A23" s="45">
        <v>19</v>
      </c>
      <c r="B23" s="40" t="s">
        <v>82</v>
      </c>
      <c r="C23" s="50" t="s">
        <v>129</v>
      </c>
      <c r="D23" s="92"/>
      <c r="E23" s="93"/>
      <c r="F23" s="50" t="s">
        <v>129</v>
      </c>
      <c r="G23" s="124"/>
      <c r="H23" s="125"/>
      <c r="I23" s="50" t="s">
        <v>129</v>
      </c>
      <c r="J23" s="83"/>
      <c r="K23" s="150"/>
      <c r="L23" s="8"/>
      <c r="M23" s="9"/>
      <c r="N23" s="10"/>
      <c r="O23" s="159"/>
      <c r="P23" s="165"/>
    </row>
    <row r="24" spans="1:16" ht="15" customHeight="1">
      <c r="A24" s="45">
        <v>20</v>
      </c>
      <c r="B24" s="40" t="s">
        <v>83</v>
      </c>
      <c r="C24" s="50" t="s">
        <v>129</v>
      </c>
      <c r="D24" s="96"/>
      <c r="E24" s="94"/>
      <c r="F24" s="50" t="s">
        <v>129</v>
      </c>
      <c r="G24" s="126"/>
      <c r="H24" s="127"/>
      <c r="I24" s="50" t="s">
        <v>129</v>
      </c>
      <c r="J24" s="85"/>
      <c r="K24" s="152"/>
      <c r="L24" s="11"/>
      <c r="M24" s="12"/>
      <c r="N24" s="10"/>
      <c r="O24" s="159"/>
      <c r="P24" s="168"/>
    </row>
    <row r="25" spans="1:16" ht="15" customHeight="1">
      <c r="A25" s="45">
        <v>21</v>
      </c>
      <c r="B25" s="40" t="s">
        <v>84</v>
      </c>
      <c r="C25" s="50" t="s">
        <v>129</v>
      </c>
      <c r="D25" s="92"/>
      <c r="E25" s="93"/>
      <c r="F25" s="50" t="s">
        <v>129</v>
      </c>
      <c r="G25" s="124"/>
      <c r="H25" s="125"/>
      <c r="I25" s="50" t="s">
        <v>129</v>
      </c>
      <c r="J25" s="83"/>
      <c r="K25" s="150"/>
      <c r="L25" s="8"/>
      <c r="M25" s="9"/>
      <c r="N25" s="10"/>
      <c r="O25" s="159"/>
      <c r="P25" s="166"/>
    </row>
    <row r="26" spans="1:16" ht="15" customHeight="1">
      <c r="A26" s="45">
        <v>22</v>
      </c>
      <c r="B26" s="40" t="s">
        <v>85</v>
      </c>
      <c r="C26" s="50" t="s">
        <v>129</v>
      </c>
      <c r="D26" s="92"/>
      <c r="E26" s="94"/>
      <c r="F26" s="50" t="s">
        <v>129</v>
      </c>
      <c r="G26" s="124"/>
      <c r="H26" s="125"/>
      <c r="I26" s="50" t="s">
        <v>129</v>
      </c>
      <c r="J26" s="83"/>
      <c r="K26" s="150"/>
      <c r="L26" s="8"/>
      <c r="M26" s="9"/>
      <c r="N26" s="10"/>
      <c r="O26" s="159"/>
      <c r="P26" s="166"/>
    </row>
    <row r="27" spans="1:16" ht="15" customHeight="1">
      <c r="A27" s="45">
        <v>23</v>
      </c>
      <c r="B27" s="40" t="s">
        <v>86</v>
      </c>
      <c r="C27" s="50" t="s">
        <v>129</v>
      </c>
      <c r="D27" s="92"/>
      <c r="E27" s="94"/>
      <c r="F27" s="50" t="s">
        <v>129</v>
      </c>
      <c r="G27" s="124"/>
      <c r="H27" s="125"/>
      <c r="I27" s="50" t="s">
        <v>129</v>
      </c>
      <c r="J27" s="83"/>
      <c r="K27" s="150"/>
      <c r="L27" s="8"/>
      <c r="M27" s="9"/>
      <c r="N27" s="10"/>
      <c r="O27" s="159"/>
      <c r="P27" s="166"/>
    </row>
    <row r="28" spans="1:16" ht="15" customHeight="1">
      <c r="A28" s="45">
        <v>24</v>
      </c>
      <c r="B28" s="40" t="s">
        <v>87</v>
      </c>
      <c r="C28" s="50" t="s">
        <v>129</v>
      </c>
      <c r="D28" s="92"/>
      <c r="E28" s="94"/>
      <c r="F28" s="50" t="s">
        <v>129</v>
      </c>
      <c r="G28" s="124"/>
      <c r="H28" s="125"/>
      <c r="I28" s="50" t="s">
        <v>129</v>
      </c>
      <c r="J28" s="83"/>
      <c r="K28" s="150"/>
      <c r="L28" s="8"/>
      <c r="M28" s="9"/>
      <c r="N28" s="10"/>
      <c r="O28" s="159"/>
      <c r="P28" s="166"/>
    </row>
    <row r="29" spans="1:16" ht="15" customHeight="1">
      <c r="A29" s="45">
        <v>25</v>
      </c>
      <c r="B29" s="40" t="s">
        <v>88</v>
      </c>
      <c r="C29" s="50" t="s">
        <v>129</v>
      </c>
      <c r="D29" s="98"/>
      <c r="E29" s="99"/>
      <c r="F29" s="50" t="s">
        <v>129</v>
      </c>
      <c r="G29" s="128"/>
      <c r="H29" s="133"/>
      <c r="I29" s="50" t="s">
        <v>129</v>
      </c>
      <c r="J29" s="86"/>
      <c r="K29" s="153"/>
      <c r="L29" s="13"/>
      <c r="M29" s="14"/>
      <c r="N29" s="10"/>
      <c r="O29" s="159"/>
      <c r="P29" s="169"/>
    </row>
    <row r="30" spans="1:16" ht="15" customHeight="1">
      <c r="A30" s="45">
        <v>26</v>
      </c>
      <c r="B30" s="40" t="s">
        <v>89</v>
      </c>
      <c r="C30" s="50" t="s">
        <v>129</v>
      </c>
      <c r="D30" s="100"/>
      <c r="E30" s="101"/>
      <c r="F30" s="50" t="s">
        <v>129</v>
      </c>
      <c r="G30" s="134"/>
      <c r="H30" s="135"/>
      <c r="I30" s="50" t="s">
        <v>129</v>
      </c>
      <c r="J30" s="151"/>
      <c r="K30" s="135"/>
      <c r="L30" s="15"/>
      <c r="M30" s="14"/>
      <c r="N30" s="16"/>
      <c r="O30" s="160"/>
      <c r="P30" s="169"/>
    </row>
    <row r="31" spans="1:16" ht="15" customHeight="1">
      <c r="A31" s="45">
        <v>27</v>
      </c>
      <c r="B31" s="40" t="s">
        <v>90</v>
      </c>
      <c r="C31" s="50" t="s">
        <v>129</v>
      </c>
      <c r="D31" s="102"/>
      <c r="E31" s="103"/>
      <c r="F31" s="50" t="s">
        <v>129</v>
      </c>
      <c r="G31" s="136"/>
      <c r="H31" s="137"/>
      <c r="I31" s="50" t="s">
        <v>129</v>
      </c>
      <c r="J31" s="87"/>
      <c r="K31" s="89"/>
      <c r="L31" s="17"/>
      <c r="M31" s="18"/>
      <c r="N31" s="18"/>
      <c r="O31" s="17"/>
      <c r="P31" s="4"/>
    </row>
    <row r="32" spans="1:16" ht="15" customHeight="1">
      <c r="A32" s="202">
        <v>28</v>
      </c>
      <c r="B32" s="40" t="s">
        <v>91</v>
      </c>
      <c r="C32" s="69">
        <v>35</v>
      </c>
      <c r="D32" s="82">
        <v>28</v>
      </c>
      <c r="E32" s="78">
        <f>SUM(C32+D32)</f>
        <v>63</v>
      </c>
      <c r="F32" s="121">
        <v>28</v>
      </c>
      <c r="G32" s="123">
        <v>13</v>
      </c>
      <c r="H32" s="73">
        <f>SUM(F32+G32)</f>
        <v>41</v>
      </c>
      <c r="I32" s="69">
        <v>30</v>
      </c>
      <c r="J32" s="123">
        <v>15</v>
      </c>
      <c r="K32" s="182">
        <f>SUM(I32+J32)</f>
        <v>45</v>
      </c>
      <c r="L32" s="156">
        <f>SUM(C32+F32+I32)</f>
        <v>93</v>
      </c>
      <c r="M32" s="156">
        <f>SUM(D32+G32+J32)</f>
        <v>56</v>
      </c>
      <c r="N32" s="156">
        <f>SUM(L32+M32)</f>
        <v>149</v>
      </c>
      <c r="O32" s="161">
        <f>N32/300</f>
        <v>0.49666666666666665</v>
      </c>
      <c r="P32" s="190">
        <v>2</v>
      </c>
    </row>
    <row r="33" spans="1:16" ht="15" customHeight="1">
      <c r="A33" s="45">
        <v>29</v>
      </c>
      <c r="B33" s="40" t="s">
        <v>92</v>
      </c>
      <c r="C33" s="64">
        <v>7</v>
      </c>
      <c r="D33" s="66">
        <v>0</v>
      </c>
      <c r="E33" s="73">
        <f>SUM(C33+D33)</f>
        <v>7</v>
      </c>
      <c r="F33" s="50" t="s">
        <v>129</v>
      </c>
      <c r="G33" s="136"/>
      <c r="H33" s="137"/>
      <c r="I33" s="50" t="s">
        <v>129</v>
      </c>
      <c r="J33" s="87"/>
      <c r="K33" s="89"/>
      <c r="L33" s="6"/>
      <c r="M33" s="4"/>
      <c r="N33" s="4"/>
      <c r="O33" s="6"/>
      <c r="P33" s="4"/>
    </row>
    <row r="34" spans="1:16" ht="15" customHeight="1">
      <c r="A34" s="45">
        <v>30</v>
      </c>
      <c r="B34" s="40" t="s">
        <v>93</v>
      </c>
      <c r="C34" s="67">
        <v>17</v>
      </c>
      <c r="D34" s="66">
        <v>0</v>
      </c>
      <c r="E34" s="73">
        <f>SUM(C34+D34)</f>
        <v>17</v>
      </c>
      <c r="F34" s="50" t="s">
        <v>129</v>
      </c>
      <c r="G34" s="136"/>
      <c r="H34" s="137"/>
      <c r="I34" s="50" t="s">
        <v>129</v>
      </c>
      <c r="J34" s="87"/>
      <c r="K34" s="89"/>
      <c r="L34" s="6"/>
      <c r="M34" s="4"/>
      <c r="N34" s="4"/>
      <c r="O34" s="6"/>
      <c r="P34" s="4"/>
    </row>
    <row r="35" spans="1:16" ht="15" customHeight="1">
      <c r="A35" s="202">
        <v>31</v>
      </c>
      <c r="B35" s="40" t="s">
        <v>94</v>
      </c>
      <c r="C35" s="64">
        <v>26</v>
      </c>
      <c r="D35" s="82">
        <v>34</v>
      </c>
      <c r="E35" s="78">
        <f>SUM(C35+D35)</f>
        <v>60</v>
      </c>
      <c r="F35" s="71">
        <v>30</v>
      </c>
      <c r="G35" s="68">
        <v>16</v>
      </c>
      <c r="H35" s="79">
        <f>SUM(F35+G35)</f>
        <v>46</v>
      </c>
      <c r="I35" s="149">
        <v>28</v>
      </c>
      <c r="J35" s="81">
        <v>20</v>
      </c>
      <c r="K35" s="182">
        <f>SUM(I35+J35)</f>
        <v>48</v>
      </c>
      <c r="L35" s="156">
        <f>SUM(C35+F35+I35)</f>
        <v>84</v>
      </c>
      <c r="M35" s="156">
        <f>SUM(D35+G35+J35)</f>
        <v>70</v>
      </c>
      <c r="N35" s="156">
        <f>SUM(L35+M35)</f>
        <v>154</v>
      </c>
      <c r="O35" s="161">
        <f>N35/300</f>
        <v>0.51333333333333331</v>
      </c>
      <c r="P35" s="189">
        <v>2</v>
      </c>
    </row>
    <row r="36" spans="1:16" ht="15" customHeight="1">
      <c r="A36" s="45">
        <v>32</v>
      </c>
      <c r="B36" s="40" t="s">
        <v>95</v>
      </c>
      <c r="C36" s="64">
        <v>20</v>
      </c>
      <c r="D36" s="82">
        <v>25</v>
      </c>
      <c r="E36" s="79">
        <f>SUM(C36+D36)</f>
        <v>45</v>
      </c>
      <c r="F36" s="120">
        <v>33</v>
      </c>
      <c r="G36" s="81">
        <v>25</v>
      </c>
      <c r="H36" s="78">
        <f>SUM(F36+G36)</f>
        <v>58</v>
      </c>
      <c r="I36" s="69">
        <v>35</v>
      </c>
      <c r="J36" s="81">
        <v>21</v>
      </c>
      <c r="K36" s="193">
        <f>SUM(I36+J36)</f>
        <v>56</v>
      </c>
      <c r="L36" s="156">
        <f>SUM(C36+F36+I36)</f>
        <v>88</v>
      </c>
      <c r="M36" s="156">
        <f>SUM(D36+G36+J36)</f>
        <v>71</v>
      </c>
      <c r="N36" s="156">
        <f>SUM(L36+M36)</f>
        <v>159</v>
      </c>
      <c r="O36" s="161">
        <f>N36/300</f>
        <v>0.53</v>
      </c>
      <c r="P36" s="210">
        <v>2</v>
      </c>
    </row>
    <row r="37" spans="1:16" ht="15" customHeight="1">
      <c r="A37" s="45">
        <v>33</v>
      </c>
      <c r="B37" s="40" t="s">
        <v>96</v>
      </c>
      <c r="C37" s="50" t="s">
        <v>129</v>
      </c>
      <c r="D37" s="102"/>
      <c r="E37" s="95"/>
      <c r="F37" s="50" t="s">
        <v>129</v>
      </c>
      <c r="G37" s="136"/>
      <c r="H37" s="137"/>
      <c r="I37" s="50" t="s">
        <v>129</v>
      </c>
      <c r="J37" s="87"/>
      <c r="K37" s="89"/>
      <c r="L37" s="6"/>
      <c r="M37" s="4"/>
      <c r="N37" s="4"/>
      <c r="O37" s="6"/>
      <c r="P37" s="4"/>
    </row>
    <row r="38" spans="1:16" ht="15" customHeight="1">
      <c r="A38" s="202">
        <v>34</v>
      </c>
      <c r="B38" s="40" t="s">
        <v>97</v>
      </c>
      <c r="C38" s="69">
        <v>34</v>
      </c>
      <c r="D38" s="82">
        <v>36</v>
      </c>
      <c r="E38" s="78">
        <f>SUM(C38+D38)</f>
        <v>70</v>
      </c>
      <c r="F38" s="120">
        <v>30</v>
      </c>
      <c r="G38" s="123">
        <v>16</v>
      </c>
      <c r="H38" s="79">
        <f>SUM(F38+G38)</f>
        <v>46</v>
      </c>
      <c r="I38" s="149">
        <v>28</v>
      </c>
      <c r="J38" s="81">
        <v>24</v>
      </c>
      <c r="K38" s="193">
        <f>SUM(I38+J38)</f>
        <v>52</v>
      </c>
      <c r="L38" s="156">
        <f t="shared" ref="L38:M40" si="0">SUM(C38+F38+I38)</f>
        <v>92</v>
      </c>
      <c r="M38" s="156">
        <f t="shared" si="0"/>
        <v>76</v>
      </c>
      <c r="N38" s="156">
        <f>SUM(L38+M38)</f>
        <v>168</v>
      </c>
      <c r="O38" s="161">
        <f>N38/300</f>
        <v>0.56000000000000005</v>
      </c>
      <c r="P38" s="190">
        <v>3</v>
      </c>
    </row>
    <row r="39" spans="1:16" ht="15" customHeight="1">
      <c r="A39" s="45">
        <v>35</v>
      </c>
      <c r="B39" s="40" t="s">
        <v>98</v>
      </c>
      <c r="C39" s="64">
        <v>15</v>
      </c>
      <c r="D39" s="82">
        <v>23</v>
      </c>
      <c r="E39" s="73">
        <f>SUM(C39+D39)</f>
        <v>38</v>
      </c>
      <c r="F39" s="114">
        <v>5</v>
      </c>
      <c r="G39" s="123">
        <v>0</v>
      </c>
      <c r="H39" s="73">
        <f>SUM(F39+G39)</f>
        <v>5</v>
      </c>
      <c r="I39" s="118">
        <v>0</v>
      </c>
      <c r="J39" s="123">
        <v>0</v>
      </c>
      <c r="K39" s="156">
        <f>SUM(I39+J39)</f>
        <v>0</v>
      </c>
      <c r="L39" s="156">
        <f t="shared" si="0"/>
        <v>20</v>
      </c>
      <c r="M39" s="156">
        <f t="shared" si="0"/>
        <v>23</v>
      </c>
      <c r="N39" s="156">
        <f>SUM(L39+M39)</f>
        <v>43</v>
      </c>
      <c r="O39" s="161"/>
      <c r="P39" s="186"/>
    </row>
    <row r="40" spans="1:16" ht="15" customHeight="1">
      <c r="A40" s="45">
        <v>36</v>
      </c>
      <c r="B40" s="40" t="s">
        <v>99</v>
      </c>
      <c r="C40" s="64">
        <v>15</v>
      </c>
      <c r="D40" s="66">
        <v>0</v>
      </c>
      <c r="E40" s="73">
        <f>SUM(C40+D40)</f>
        <v>15</v>
      </c>
      <c r="F40" s="114">
        <v>0</v>
      </c>
      <c r="G40" s="123">
        <v>10</v>
      </c>
      <c r="H40" s="73">
        <f>SUM(F40+G40)</f>
        <v>10</v>
      </c>
      <c r="I40" s="118">
        <v>7</v>
      </c>
      <c r="J40" s="183">
        <v>19</v>
      </c>
      <c r="K40" s="156">
        <f>SUM(I40+J40)</f>
        <v>26</v>
      </c>
      <c r="L40" s="156">
        <f t="shared" si="0"/>
        <v>22</v>
      </c>
      <c r="M40" s="156">
        <f t="shared" si="0"/>
        <v>29</v>
      </c>
      <c r="N40" s="156">
        <f>SUM(L40+M40)</f>
        <v>51</v>
      </c>
      <c r="O40" s="161"/>
      <c r="P40" s="186"/>
    </row>
    <row r="41" spans="1:16" ht="15" customHeight="1">
      <c r="A41" s="45">
        <v>37</v>
      </c>
      <c r="B41" s="40" t="s">
        <v>100</v>
      </c>
      <c r="C41" s="50" t="s">
        <v>129</v>
      </c>
      <c r="D41" s="102"/>
      <c r="E41" s="95"/>
      <c r="F41" s="50" t="s">
        <v>129</v>
      </c>
      <c r="G41" s="136"/>
      <c r="H41" s="137"/>
      <c r="I41" s="50" t="s">
        <v>129</v>
      </c>
      <c r="J41" s="87"/>
      <c r="K41" s="89"/>
      <c r="L41" s="6"/>
      <c r="M41" s="4"/>
      <c r="N41" s="4"/>
      <c r="O41" s="6"/>
      <c r="P41" s="4"/>
    </row>
    <row r="42" spans="1:16" ht="15" customHeight="1">
      <c r="A42" s="45">
        <v>38</v>
      </c>
      <c r="B42" s="40" t="s">
        <v>101</v>
      </c>
      <c r="C42" s="50" t="s">
        <v>129</v>
      </c>
      <c r="D42" s="92"/>
      <c r="E42" s="104"/>
      <c r="F42" s="50" t="s">
        <v>129</v>
      </c>
      <c r="G42" s="124"/>
      <c r="H42" s="125"/>
      <c r="I42" s="50" t="s">
        <v>129</v>
      </c>
      <c r="J42" s="83"/>
      <c r="K42" s="150"/>
      <c r="L42" s="8"/>
      <c r="M42" s="9"/>
      <c r="N42" s="10"/>
      <c r="O42" s="159"/>
      <c r="P42" s="165"/>
    </row>
    <row r="43" spans="1:16" ht="15" customHeight="1">
      <c r="A43" s="45">
        <v>39</v>
      </c>
      <c r="B43" s="40" t="s">
        <v>102</v>
      </c>
      <c r="C43" s="67">
        <v>20</v>
      </c>
      <c r="D43" s="65">
        <v>14</v>
      </c>
      <c r="E43" s="73">
        <f>SUM(C43+D43)</f>
        <v>34</v>
      </c>
      <c r="F43" s="115">
        <v>10</v>
      </c>
      <c r="G43" s="143">
        <v>19</v>
      </c>
      <c r="H43" s="73">
        <f>SUM(F43+G43)</f>
        <v>29</v>
      </c>
      <c r="I43" s="76">
        <v>28</v>
      </c>
      <c r="J43" s="145">
        <v>28</v>
      </c>
      <c r="K43" s="193">
        <f>SUM(I43+J43)</f>
        <v>56</v>
      </c>
      <c r="L43" s="156">
        <f>SUM(C43+F43+I43)</f>
        <v>58</v>
      </c>
      <c r="M43" s="156">
        <f>SUM(D43+G43+J43)</f>
        <v>61</v>
      </c>
      <c r="N43" s="156">
        <f>SUM(L43+M43)</f>
        <v>119</v>
      </c>
      <c r="O43" s="161"/>
      <c r="P43" s="185"/>
    </row>
    <row r="44" spans="1:16" ht="15" customHeight="1">
      <c r="A44" s="45">
        <v>40</v>
      </c>
      <c r="B44" s="40" t="s">
        <v>103</v>
      </c>
      <c r="C44" s="50" t="s">
        <v>129</v>
      </c>
      <c r="D44" s="92"/>
      <c r="E44" s="104"/>
      <c r="F44" s="50" t="s">
        <v>129</v>
      </c>
      <c r="G44" s="83"/>
      <c r="H44" s="84"/>
      <c r="I44" s="50" t="s">
        <v>129</v>
      </c>
      <c r="J44" s="83"/>
      <c r="K44" s="150"/>
      <c r="L44" s="8"/>
      <c r="M44" s="9"/>
      <c r="N44" s="10"/>
      <c r="O44" s="159"/>
      <c r="P44" s="167"/>
    </row>
    <row r="45" spans="1:16" ht="15" customHeight="1">
      <c r="A45" s="45">
        <v>41</v>
      </c>
      <c r="B45" s="40" t="s">
        <v>104</v>
      </c>
      <c r="C45" s="71">
        <v>42</v>
      </c>
      <c r="D45" s="111">
        <v>21</v>
      </c>
      <c r="E45" s="78">
        <f>SUM(C45+D45)</f>
        <v>63</v>
      </c>
      <c r="F45" s="131">
        <v>27</v>
      </c>
      <c r="G45" s="116">
        <v>12</v>
      </c>
      <c r="H45" s="73">
        <f>SUM(F45+G45)</f>
        <v>39</v>
      </c>
      <c r="I45" s="71">
        <v>30</v>
      </c>
      <c r="J45" s="191">
        <v>24</v>
      </c>
      <c r="K45" s="193">
        <f>SUM(I45+J45)</f>
        <v>54</v>
      </c>
      <c r="L45" s="156">
        <f>SUM(C45+F45+I45)</f>
        <v>99</v>
      </c>
      <c r="M45" s="156">
        <f>SUM(D45+G45+J45)</f>
        <v>57</v>
      </c>
      <c r="N45" s="156">
        <f>SUM(L45+M45)</f>
        <v>156</v>
      </c>
      <c r="O45" s="161"/>
      <c r="P45" s="187"/>
    </row>
    <row r="46" spans="1:16" ht="15" customHeight="1">
      <c r="A46" s="45">
        <v>42</v>
      </c>
      <c r="B46" s="40" t="s">
        <v>105</v>
      </c>
      <c r="C46" s="50" t="s">
        <v>129</v>
      </c>
      <c r="D46" s="92"/>
      <c r="E46" s="95"/>
      <c r="F46" s="50" t="s">
        <v>129</v>
      </c>
      <c r="G46" s="124"/>
      <c r="H46" s="125"/>
      <c r="I46" s="50" t="s">
        <v>129</v>
      </c>
      <c r="J46" s="83"/>
      <c r="K46" s="150"/>
      <c r="L46" s="8"/>
      <c r="M46" s="9"/>
      <c r="N46" s="10"/>
      <c r="O46" s="159"/>
      <c r="P46" s="166"/>
    </row>
    <row r="47" spans="1:16" ht="15" customHeight="1">
      <c r="A47" s="45">
        <v>43</v>
      </c>
      <c r="B47" s="40" t="s">
        <v>106</v>
      </c>
      <c r="C47" s="76">
        <v>27</v>
      </c>
      <c r="D47" s="80">
        <v>25</v>
      </c>
      <c r="E47" s="78">
        <f>SUM(C47+D47)</f>
        <v>52</v>
      </c>
      <c r="F47" s="115">
        <v>15</v>
      </c>
      <c r="G47" s="115">
        <v>14</v>
      </c>
      <c r="H47" s="73">
        <f>SUM(F47+G47)</f>
        <v>29</v>
      </c>
      <c r="I47" s="63">
        <v>0</v>
      </c>
      <c r="J47" s="144">
        <v>0</v>
      </c>
      <c r="K47" s="156">
        <f>SUM(I47+J47)</f>
        <v>0</v>
      </c>
      <c r="L47" s="156">
        <f>SUM(C47+F47+I47)</f>
        <v>42</v>
      </c>
      <c r="M47" s="156">
        <f>SUM(D47+G47+J47)</f>
        <v>39</v>
      </c>
      <c r="N47" s="156">
        <f>SUM(L47+M47)</f>
        <v>81</v>
      </c>
      <c r="O47" s="159"/>
      <c r="P47" s="166"/>
    </row>
    <row r="48" spans="1:16" ht="15" customHeight="1">
      <c r="A48" s="45">
        <v>44</v>
      </c>
      <c r="B48" s="40" t="s">
        <v>107</v>
      </c>
      <c r="C48" s="50" t="s">
        <v>129</v>
      </c>
      <c r="D48" s="92"/>
      <c r="E48" s="95"/>
      <c r="F48" s="50" t="s">
        <v>129</v>
      </c>
      <c r="G48" s="124"/>
      <c r="H48" s="125"/>
      <c r="I48" s="50" t="s">
        <v>129</v>
      </c>
      <c r="J48" s="83"/>
      <c r="K48" s="150"/>
      <c r="L48" s="8"/>
      <c r="M48" s="9"/>
      <c r="N48" s="10"/>
      <c r="O48" s="159"/>
      <c r="P48" s="166"/>
    </row>
    <row r="49" spans="1:16" ht="15" customHeight="1">
      <c r="A49" s="45">
        <v>45</v>
      </c>
      <c r="B49" s="40" t="s">
        <v>108</v>
      </c>
      <c r="C49" s="50" t="s">
        <v>129</v>
      </c>
      <c r="D49" s="96"/>
      <c r="E49" s="105"/>
      <c r="F49" s="50" t="s">
        <v>129</v>
      </c>
      <c r="G49" s="126"/>
      <c r="H49" s="127"/>
      <c r="I49" s="50" t="s">
        <v>129</v>
      </c>
      <c r="J49" s="85"/>
      <c r="K49" s="152"/>
      <c r="L49" s="11"/>
      <c r="M49" s="9"/>
      <c r="N49" s="10"/>
      <c r="O49" s="159"/>
      <c r="P49" s="168"/>
    </row>
    <row r="50" spans="1:16" ht="15" customHeight="1">
      <c r="A50" s="45">
        <v>46</v>
      </c>
      <c r="B50" s="40" t="s">
        <v>109</v>
      </c>
      <c r="C50" s="67">
        <v>0</v>
      </c>
      <c r="D50" s="112">
        <v>18</v>
      </c>
      <c r="E50" s="73">
        <f>SUM(C50+D50)</f>
        <v>18</v>
      </c>
      <c r="F50" s="115">
        <v>0</v>
      </c>
      <c r="G50" s="115">
        <v>0</v>
      </c>
      <c r="H50" s="73">
        <f>SUM(F50+G50)</f>
        <v>0</v>
      </c>
      <c r="I50" s="148" t="s">
        <v>130</v>
      </c>
      <c r="J50" s="146"/>
      <c r="K50" s="156"/>
      <c r="L50" s="156"/>
      <c r="M50" s="156"/>
      <c r="N50" s="156"/>
      <c r="O50" s="161"/>
      <c r="P50" s="185"/>
    </row>
    <row r="51" spans="1:16" ht="15" customHeight="1">
      <c r="A51" s="45">
        <v>47</v>
      </c>
      <c r="B51" s="40" t="s">
        <v>110</v>
      </c>
      <c r="C51" s="67">
        <v>20</v>
      </c>
      <c r="D51" s="65">
        <v>14</v>
      </c>
      <c r="E51" s="51">
        <f>SUM(C51+D51)</f>
        <v>34</v>
      </c>
      <c r="F51" s="115">
        <v>10</v>
      </c>
      <c r="G51" s="115">
        <v>0</v>
      </c>
      <c r="H51" s="51">
        <f>SUM(F51+G51)</f>
        <v>10</v>
      </c>
      <c r="I51" s="117">
        <v>0</v>
      </c>
      <c r="J51" s="122">
        <v>0</v>
      </c>
      <c r="K51" s="156">
        <f>SUM(I51+J51)</f>
        <v>0</v>
      </c>
      <c r="L51" s="156">
        <f>SUM(C51+F51+I51)</f>
        <v>30</v>
      </c>
      <c r="M51" s="156">
        <f>SUM(D51+G51+J51)</f>
        <v>14</v>
      </c>
      <c r="N51" s="156">
        <f>SUM(L51+M51)</f>
        <v>44</v>
      </c>
      <c r="O51" s="161"/>
      <c r="P51" s="184"/>
    </row>
    <row r="52" spans="1:16" ht="15" customHeight="1">
      <c r="A52" s="45">
        <v>48</v>
      </c>
      <c r="B52" s="40" t="s">
        <v>111</v>
      </c>
      <c r="C52" s="50" t="s">
        <v>129</v>
      </c>
      <c r="D52" s="96"/>
      <c r="E52" s="105"/>
      <c r="F52" s="50" t="s">
        <v>129</v>
      </c>
      <c r="G52" s="126"/>
      <c r="H52" s="127"/>
      <c r="I52" s="50" t="s">
        <v>129</v>
      </c>
      <c r="J52" s="85"/>
      <c r="K52" s="152"/>
      <c r="L52" s="11"/>
      <c r="M52" s="12"/>
      <c r="N52" s="10"/>
      <c r="O52" s="159"/>
      <c r="P52" s="168"/>
    </row>
    <row r="53" spans="1:16" ht="15" customHeight="1">
      <c r="A53" s="45">
        <v>49</v>
      </c>
      <c r="B53" s="40" t="s">
        <v>112</v>
      </c>
      <c r="C53" s="50" t="s">
        <v>129</v>
      </c>
      <c r="D53" s="92"/>
      <c r="E53" s="104"/>
      <c r="F53" s="50" t="s">
        <v>129</v>
      </c>
      <c r="G53" s="124"/>
      <c r="H53" s="125"/>
      <c r="I53" s="50" t="s">
        <v>129</v>
      </c>
      <c r="J53" s="83"/>
      <c r="K53" s="150"/>
      <c r="L53" s="8"/>
      <c r="M53" s="9"/>
      <c r="N53" s="10"/>
      <c r="O53" s="159"/>
      <c r="P53" s="166"/>
    </row>
    <row r="54" spans="1:16" ht="15" customHeight="1">
      <c r="A54" s="45">
        <v>50</v>
      </c>
      <c r="B54" s="40" t="s">
        <v>113</v>
      </c>
      <c r="C54" s="50" t="s">
        <v>129</v>
      </c>
      <c r="D54" s="92"/>
      <c r="E54" s="95"/>
      <c r="F54" s="50" t="s">
        <v>129</v>
      </c>
      <c r="G54" s="124"/>
      <c r="H54" s="125"/>
      <c r="I54" s="50" t="s">
        <v>129</v>
      </c>
      <c r="J54" s="83"/>
      <c r="K54" s="150"/>
      <c r="L54" s="8"/>
      <c r="M54" s="9"/>
      <c r="N54" s="10"/>
      <c r="O54" s="159"/>
      <c r="P54" s="166"/>
    </row>
    <row r="55" spans="1:16" ht="15" customHeight="1">
      <c r="A55" s="45">
        <v>51</v>
      </c>
      <c r="B55" s="40" t="s">
        <v>114</v>
      </c>
      <c r="C55" s="50" t="s">
        <v>129</v>
      </c>
      <c r="D55" s="92"/>
      <c r="E55" s="104"/>
      <c r="F55" s="50" t="s">
        <v>129</v>
      </c>
      <c r="G55" s="124"/>
      <c r="H55" s="125"/>
      <c r="I55" s="50" t="s">
        <v>129</v>
      </c>
      <c r="J55" s="83"/>
      <c r="K55" s="150"/>
      <c r="L55" s="8"/>
      <c r="M55" s="9"/>
      <c r="N55" s="10"/>
      <c r="O55" s="159"/>
      <c r="P55" s="166"/>
    </row>
    <row r="56" spans="1:16" ht="15" customHeight="1">
      <c r="A56" s="45">
        <v>52</v>
      </c>
      <c r="B56" s="40" t="s">
        <v>115</v>
      </c>
      <c r="C56" s="71">
        <v>32</v>
      </c>
      <c r="D56" s="80">
        <v>25</v>
      </c>
      <c r="E56" s="78">
        <f>SUM(C56+D56)</f>
        <v>57</v>
      </c>
      <c r="F56" s="119">
        <v>35</v>
      </c>
      <c r="G56" s="119">
        <v>19</v>
      </c>
      <c r="H56" s="78">
        <f>SUM(F56+G56)</f>
        <v>54</v>
      </c>
      <c r="I56" s="76">
        <v>28</v>
      </c>
      <c r="J56" s="145">
        <v>24</v>
      </c>
      <c r="K56" s="193">
        <f>SUM(I56+J56)</f>
        <v>52</v>
      </c>
      <c r="L56" s="156">
        <f>SUM(C56+F56+I56)</f>
        <v>95</v>
      </c>
      <c r="M56" s="156">
        <f>SUM(D56+G56+J56)</f>
        <v>68</v>
      </c>
      <c r="N56" s="156">
        <f>SUM(L56+M56)</f>
        <v>163</v>
      </c>
      <c r="O56" s="161">
        <f>N56/300</f>
        <v>0.54333333333333333</v>
      </c>
      <c r="P56" s="210">
        <v>2</v>
      </c>
    </row>
    <row r="57" spans="1:16" ht="15" customHeight="1">
      <c r="A57" s="45">
        <v>53</v>
      </c>
      <c r="B57" s="40" t="s">
        <v>116</v>
      </c>
      <c r="C57" s="50" t="s">
        <v>129</v>
      </c>
      <c r="D57" s="98"/>
      <c r="E57" s="106"/>
      <c r="F57" s="50" t="s">
        <v>129</v>
      </c>
      <c r="G57" s="128"/>
      <c r="H57" s="133"/>
      <c r="I57" s="50" t="s">
        <v>129</v>
      </c>
      <c r="J57" s="86"/>
      <c r="K57" s="150"/>
      <c r="L57" s="74"/>
      <c r="M57" s="75"/>
      <c r="N57" s="162"/>
      <c r="O57" s="163"/>
      <c r="P57" s="169"/>
    </row>
    <row r="58" spans="1:16" ht="15" customHeight="1">
      <c r="A58" s="45">
        <v>54</v>
      </c>
      <c r="B58" s="40" t="s">
        <v>117</v>
      </c>
      <c r="C58" s="72">
        <v>30</v>
      </c>
      <c r="D58" s="77">
        <v>0</v>
      </c>
      <c r="E58" s="73">
        <f>SUM(C58+D58)</f>
        <v>30</v>
      </c>
      <c r="F58" s="132">
        <v>28</v>
      </c>
      <c r="G58" s="130">
        <v>0</v>
      </c>
      <c r="H58" s="73">
        <f>SUM(F58+G58)</f>
        <v>28</v>
      </c>
      <c r="I58" s="203">
        <v>30</v>
      </c>
      <c r="J58" s="147">
        <v>0</v>
      </c>
      <c r="K58" s="156">
        <f>SUM(I58+J58)</f>
        <v>30</v>
      </c>
      <c r="L58" s="156">
        <f>SUM(C58+F58+I58)</f>
        <v>88</v>
      </c>
      <c r="M58" s="156">
        <f>SUM(D58+G58+J58)</f>
        <v>0</v>
      </c>
      <c r="N58" s="156">
        <f>SUM(L58+M58)</f>
        <v>88</v>
      </c>
      <c r="O58" s="161"/>
      <c r="P58" s="188"/>
    </row>
    <row r="59" spans="1:16" ht="15" customHeight="1">
      <c r="A59" s="45">
        <v>55</v>
      </c>
      <c r="B59" s="40" t="s">
        <v>118</v>
      </c>
      <c r="C59" s="50" t="s">
        <v>129</v>
      </c>
      <c r="D59" s="102"/>
      <c r="E59" s="107"/>
      <c r="F59" s="50" t="s">
        <v>129</v>
      </c>
      <c r="G59" s="136"/>
      <c r="H59" s="137"/>
      <c r="I59" s="50" t="s">
        <v>129</v>
      </c>
      <c r="J59" s="87"/>
      <c r="K59" s="89"/>
      <c r="L59" s="17"/>
      <c r="M59" s="18"/>
      <c r="N59" s="18"/>
      <c r="O59" s="17"/>
      <c r="P59" s="4"/>
    </row>
    <row r="60" spans="1:16" ht="15" customHeight="1">
      <c r="A60" s="202">
        <v>56</v>
      </c>
      <c r="B60" s="40" t="s">
        <v>119</v>
      </c>
      <c r="C60" s="69">
        <v>45</v>
      </c>
      <c r="D60" s="82">
        <v>25</v>
      </c>
      <c r="E60" s="78">
        <f>SUM(C60+D60)</f>
        <v>70</v>
      </c>
      <c r="F60" s="120">
        <v>40</v>
      </c>
      <c r="G60" s="123">
        <v>9</v>
      </c>
      <c r="H60" s="79">
        <f>SUM(F60+G60)</f>
        <v>49</v>
      </c>
      <c r="I60" s="118">
        <v>25</v>
      </c>
      <c r="J60" s="81">
        <v>26</v>
      </c>
      <c r="K60" s="193">
        <f>SUM(I60+J60)</f>
        <v>51</v>
      </c>
      <c r="L60" s="156">
        <f>SUM(C60+F60+I60)</f>
        <v>110</v>
      </c>
      <c r="M60" s="156">
        <f>SUM(D60+G60+J60)</f>
        <v>60</v>
      </c>
      <c r="N60" s="156">
        <f>SUM(L60+M60)</f>
        <v>170</v>
      </c>
      <c r="O60" s="161">
        <f>N60/300</f>
        <v>0.56666666666666665</v>
      </c>
      <c r="P60" s="190">
        <v>3</v>
      </c>
    </row>
    <row r="61" spans="1:16" ht="15" customHeight="1">
      <c r="A61" s="45">
        <v>57</v>
      </c>
      <c r="B61" s="40" t="s">
        <v>120</v>
      </c>
      <c r="C61" s="64">
        <v>17</v>
      </c>
      <c r="D61" s="66">
        <v>0</v>
      </c>
      <c r="E61" s="51">
        <f>SUM(C61+D61)</f>
        <v>17</v>
      </c>
      <c r="F61" s="50" t="s">
        <v>129</v>
      </c>
      <c r="G61" s="136"/>
      <c r="H61" s="137"/>
      <c r="I61" s="50" t="s">
        <v>129</v>
      </c>
      <c r="J61" s="87"/>
      <c r="K61" s="89"/>
      <c r="L61" s="6"/>
      <c r="M61" s="4"/>
      <c r="N61" s="4"/>
      <c r="O61" s="6"/>
      <c r="P61" s="4"/>
    </row>
    <row r="62" spans="1:16" ht="15" customHeight="1">
      <c r="A62" s="45">
        <v>58</v>
      </c>
      <c r="B62" s="40" t="s">
        <v>121</v>
      </c>
      <c r="C62" s="50" t="s">
        <v>129</v>
      </c>
      <c r="D62" s="102"/>
      <c r="E62" s="108"/>
      <c r="F62" s="50" t="s">
        <v>129</v>
      </c>
      <c r="G62" s="136"/>
      <c r="H62" s="137"/>
      <c r="I62" s="50" t="s">
        <v>129</v>
      </c>
      <c r="J62" s="87"/>
      <c r="K62" s="89"/>
      <c r="L62" s="6"/>
      <c r="M62" s="4"/>
      <c r="N62" s="4"/>
      <c r="O62" s="6"/>
      <c r="P62" s="4"/>
    </row>
    <row r="63" spans="1:16" ht="15" customHeight="1" thickBot="1">
      <c r="A63" s="48">
        <v>59</v>
      </c>
      <c r="B63" s="41" t="s">
        <v>122</v>
      </c>
      <c r="C63" s="113" t="s">
        <v>129</v>
      </c>
      <c r="D63" s="109"/>
      <c r="E63" s="110"/>
      <c r="F63" s="140" t="s">
        <v>129</v>
      </c>
      <c r="G63" s="138"/>
      <c r="H63" s="139"/>
      <c r="I63" s="140" t="s">
        <v>129</v>
      </c>
      <c r="J63" s="154"/>
      <c r="K63" s="155"/>
      <c r="L63" s="7"/>
      <c r="M63" s="5"/>
      <c r="N63" s="5"/>
      <c r="O63" s="7"/>
      <c r="P63" s="5"/>
    </row>
    <row r="64" spans="1:16" ht="15" customHeight="1">
      <c r="A64" s="173"/>
      <c r="B64" s="174"/>
      <c r="C64" s="157"/>
      <c r="D64" s="178"/>
      <c r="E64" s="31"/>
      <c r="F64" s="157"/>
      <c r="G64" s="179"/>
      <c r="H64" s="179"/>
      <c r="I64" s="157"/>
      <c r="J64" s="180"/>
      <c r="K64" s="180"/>
      <c r="L64" s="175"/>
      <c r="M64" s="175"/>
      <c r="N64" s="175"/>
      <c r="O64" s="175"/>
      <c r="P64" s="175"/>
    </row>
    <row r="65" spans="1:16" ht="15" customHeight="1">
      <c r="A65" s="176"/>
      <c r="B65" s="177"/>
      <c r="C65" s="157"/>
      <c r="D65" s="178"/>
      <c r="E65" s="31"/>
      <c r="F65" s="157"/>
      <c r="G65" s="179"/>
      <c r="H65" s="179"/>
      <c r="I65" s="157"/>
      <c r="J65" s="180"/>
      <c r="K65" s="180"/>
      <c r="L65" s="31"/>
      <c r="M65" s="31"/>
      <c r="N65" s="175"/>
      <c r="O65" s="175"/>
      <c r="P65" s="175"/>
    </row>
    <row r="66" spans="1:16" ht="15" customHeight="1">
      <c r="A66" s="181" t="s">
        <v>132</v>
      </c>
      <c r="B66" s="177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6" ht="15" customHeight="1">
      <c r="A67" s="170" t="s">
        <v>133</v>
      </c>
      <c r="B67" s="47"/>
    </row>
    <row r="68" spans="1:16" ht="7.15" customHeight="1">
      <c r="A68" s="60"/>
      <c r="B68" s="42"/>
      <c r="C68" s="24"/>
      <c r="D68" s="24"/>
      <c r="E68" s="24"/>
      <c r="F68" s="25"/>
      <c r="G68" s="25"/>
      <c r="H68" s="25"/>
      <c r="I68" s="26"/>
      <c r="J68" s="26"/>
      <c r="K68" s="26"/>
      <c r="L68" s="26"/>
      <c r="M68" s="26"/>
      <c r="N68" s="26"/>
      <c r="O68" s="26"/>
      <c r="P68" s="26"/>
    </row>
    <row r="69" spans="1:16" ht="15.6" customHeight="1">
      <c r="A69" s="61" t="s">
        <v>127</v>
      </c>
      <c r="B69" s="28"/>
      <c r="C69" s="29"/>
      <c r="D69" s="29"/>
      <c r="E69" s="29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6"/>
    </row>
    <row r="70" spans="1:16" ht="15" customHeight="1">
      <c r="A70" s="61" t="s">
        <v>140</v>
      </c>
      <c r="B70" s="28"/>
      <c r="C70" s="30"/>
      <c r="D70" s="30"/>
      <c r="E70" s="52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/>
    </row>
    <row r="71" spans="1:16" ht="15" customHeight="1">
      <c r="A71" s="62" t="s">
        <v>135</v>
      </c>
      <c r="B71" s="28"/>
      <c r="C71" s="30"/>
      <c r="D71" s="30"/>
      <c r="E71" s="5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/>
    </row>
    <row r="72" spans="1:16" ht="15" customHeight="1">
      <c r="A72" s="61" t="s">
        <v>144</v>
      </c>
      <c r="B72" s="28"/>
      <c r="C72" s="30"/>
      <c r="D72" s="30"/>
      <c r="E72" s="30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6"/>
    </row>
    <row r="73" spans="1:16" ht="15" customHeight="1">
      <c r="A73" s="62" t="s">
        <v>135</v>
      </c>
      <c r="B73" s="28"/>
      <c r="C73" s="30"/>
      <c r="D73" s="30"/>
      <c r="E73" s="30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6"/>
    </row>
    <row r="74" spans="1:16" ht="15" customHeight="1">
      <c r="A74" s="61"/>
      <c r="B74" s="28"/>
      <c r="C74" s="30"/>
      <c r="D74" s="30"/>
      <c r="E74" s="30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6"/>
    </row>
    <row r="75" spans="1:16" ht="15" customHeight="1">
      <c r="A75" s="171" t="s">
        <v>134</v>
      </c>
      <c r="B75" s="28"/>
      <c r="C75" s="30"/>
      <c r="D75" s="30"/>
      <c r="E75" s="30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6"/>
    </row>
    <row r="76" spans="1:16" ht="15" customHeight="1">
      <c r="A76" s="27"/>
      <c r="B76" s="28"/>
      <c r="C76" s="30"/>
      <c r="D76" s="30"/>
      <c r="E76" s="30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6"/>
    </row>
    <row r="77" spans="1:16" ht="15" customHeight="1">
      <c r="A77" s="60" t="s">
        <v>136</v>
      </c>
      <c r="B77" s="28"/>
      <c r="C77" s="30"/>
      <c r="D77" s="30"/>
      <c r="E77" s="30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6"/>
    </row>
    <row r="78" spans="1:16" ht="15" customHeight="1">
      <c r="A78" s="61" t="s">
        <v>142</v>
      </c>
      <c r="B78" s="28"/>
      <c r="C78" s="30"/>
      <c r="D78" s="30"/>
      <c r="E78" s="30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6"/>
    </row>
    <row r="79" spans="1:16" ht="15" customHeight="1">
      <c r="A79" s="62" t="s">
        <v>141</v>
      </c>
      <c r="B79" s="28"/>
      <c r="C79" s="30"/>
      <c r="D79" s="30"/>
      <c r="E79" s="30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6"/>
    </row>
    <row r="80" spans="1:16" ht="8.4499999999999993" customHeight="1">
      <c r="A80" s="61"/>
      <c r="B80" s="28"/>
      <c r="C80" s="30"/>
      <c r="D80" s="30"/>
      <c r="E80" s="30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6"/>
    </row>
    <row r="81" spans="1:16" ht="15" customHeight="1">
      <c r="A81" s="61" t="s">
        <v>137</v>
      </c>
      <c r="B81" s="28"/>
      <c r="C81" s="30"/>
      <c r="D81" s="30"/>
      <c r="E81" s="30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6"/>
    </row>
    <row r="82" spans="1:16" ht="15" customHeight="1">
      <c r="A82" s="62" t="s">
        <v>138</v>
      </c>
      <c r="B82" s="28"/>
      <c r="C82" s="30"/>
      <c r="D82" s="30"/>
      <c r="E82" s="30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/>
    </row>
    <row r="83" spans="1:16" ht="15" customHeight="1">
      <c r="A83" s="62" t="s">
        <v>139</v>
      </c>
      <c r="B83" s="172"/>
      <c r="C83" s="31"/>
      <c r="D83" s="31"/>
      <c r="E83" s="31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</row>
    <row r="84" spans="1:16">
      <c r="A84" s="27"/>
      <c r="B84" s="24"/>
      <c r="C84" s="31"/>
      <c r="D84" s="31"/>
      <c r="E84" s="31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</row>
    <row r="85" spans="1:16">
      <c r="A85" s="27"/>
      <c r="B85" s="24"/>
      <c r="C85" s="31"/>
      <c r="D85" s="31"/>
      <c r="E85" s="31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</row>
    <row r="86" spans="1:16">
      <c r="A86" s="27"/>
      <c r="B86" s="24"/>
      <c r="C86" s="31"/>
      <c r="D86" s="31"/>
      <c r="E86" s="31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</row>
    <row r="87" spans="1:16">
      <c r="A87" s="27"/>
      <c r="B87" s="24"/>
      <c r="C87" s="24"/>
      <c r="D87" s="24"/>
      <c r="E87" s="24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</row>
  </sheetData>
  <autoFilter ref="P4:P63"/>
  <mergeCells count="4">
    <mergeCell ref="I3:K3"/>
    <mergeCell ref="L3:P3"/>
    <mergeCell ref="F3:H3"/>
    <mergeCell ref="C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opLeftCell="D1" workbookViewId="0">
      <selection activeCell="M28" sqref="M28"/>
    </sheetView>
  </sheetViews>
  <sheetFormatPr defaultRowHeight="14.25"/>
  <cols>
    <col min="1" max="1" width="3.140625" style="22" customWidth="1"/>
    <col min="2" max="2" width="20.85546875" style="22" customWidth="1"/>
    <col min="5" max="5" width="9.85546875" customWidth="1"/>
    <col min="8" max="8" width="9.7109375" customWidth="1"/>
    <col min="11" max="12" width="10.140625" customWidth="1"/>
    <col min="13" max="13" width="10.28515625" customWidth="1"/>
    <col min="14" max="14" width="10" customWidth="1"/>
  </cols>
  <sheetData>
    <row r="1" spans="1:16" ht="16.5">
      <c r="B1" s="55" t="s">
        <v>143</v>
      </c>
      <c r="C1" s="56"/>
      <c r="D1" s="56"/>
      <c r="E1" s="56"/>
    </row>
    <row r="2" spans="1:16" ht="10.15" customHeight="1" thickBot="1"/>
    <row r="3" spans="1:16" ht="19.899999999999999" customHeight="1" thickBot="1">
      <c r="B3" s="49" t="s">
        <v>125</v>
      </c>
      <c r="C3" s="320" t="s">
        <v>41</v>
      </c>
      <c r="D3" s="321"/>
      <c r="E3" s="323"/>
      <c r="F3" s="320" t="s">
        <v>42</v>
      </c>
      <c r="G3" s="321"/>
      <c r="H3" s="322"/>
      <c r="I3" s="320" t="s">
        <v>43</v>
      </c>
      <c r="J3" s="321"/>
      <c r="K3" s="322"/>
      <c r="L3" s="320" t="s">
        <v>44</v>
      </c>
      <c r="M3" s="321"/>
      <c r="N3" s="321"/>
      <c r="O3" s="321"/>
      <c r="P3" s="322"/>
    </row>
    <row r="4" spans="1:16" ht="27.75" customHeight="1" thickBot="1">
      <c r="C4" s="19" t="s">
        <v>45</v>
      </c>
      <c r="D4" s="20" t="s">
        <v>46</v>
      </c>
      <c r="E4" s="57" t="s">
        <v>123</v>
      </c>
      <c r="F4" s="19" t="s">
        <v>45</v>
      </c>
      <c r="G4" s="20" t="s">
        <v>46</v>
      </c>
      <c r="H4" s="57" t="s">
        <v>123</v>
      </c>
      <c r="I4" s="19" t="s">
        <v>45</v>
      </c>
      <c r="J4" s="20" t="s">
        <v>46</v>
      </c>
      <c r="K4" s="57" t="s">
        <v>123</v>
      </c>
      <c r="L4" s="21" t="s">
        <v>47</v>
      </c>
      <c r="M4" s="21" t="s">
        <v>48</v>
      </c>
      <c r="N4" s="57" t="s">
        <v>131</v>
      </c>
      <c r="O4" s="21" t="s">
        <v>49</v>
      </c>
      <c r="P4" s="21" t="s">
        <v>50</v>
      </c>
    </row>
    <row r="5" spans="1:16" ht="15" customHeight="1">
      <c r="A5" s="32">
        <v>1</v>
      </c>
      <c r="B5" s="33" t="s">
        <v>51</v>
      </c>
      <c r="C5" s="206"/>
      <c r="D5" s="207"/>
      <c r="E5" s="207"/>
      <c r="F5" s="207"/>
      <c r="G5" s="207"/>
      <c r="H5" s="208"/>
      <c r="I5" s="207"/>
      <c r="J5" s="207"/>
      <c r="K5" s="207"/>
      <c r="L5" s="328" t="s">
        <v>145</v>
      </c>
      <c r="M5" s="329"/>
      <c r="N5" s="329"/>
      <c r="O5" s="329"/>
      <c r="P5" s="209">
        <v>2</v>
      </c>
    </row>
    <row r="6" spans="1:16" ht="15" customHeight="1">
      <c r="A6" s="34">
        <v>2</v>
      </c>
      <c r="B6" s="35" t="s">
        <v>52</v>
      </c>
      <c r="C6" s="58" t="s">
        <v>129</v>
      </c>
      <c r="D6" s="88"/>
      <c r="E6" s="89"/>
      <c r="F6" s="58" t="s">
        <v>129</v>
      </c>
      <c r="G6" s="87"/>
      <c r="H6" s="107"/>
      <c r="I6" s="58" t="s">
        <v>129</v>
      </c>
      <c r="J6" s="87"/>
      <c r="K6" s="89"/>
      <c r="L6" s="6"/>
      <c r="M6" s="4"/>
      <c r="N6" s="4"/>
      <c r="O6" s="6"/>
      <c r="P6" s="4"/>
    </row>
    <row r="7" spans="1:16" ht="15" customHeight="1">
      <c r="A7" s="34">
        <v>3</v>
      </c>
      <c r="B7" s="35" t="s">
        <v>53</v>
      </c>
      <c r="C7" s="58" t="s">
        <v>129</v>
      </c>
      <c r="D7" s="88"/>
      <c r="E7" s="89"/>
      <c r="F7" s="58" t="s">
        <v>129</v>
      </c>
      <c r="G7" s="87"/>
      <c r="H7" s="107"/>
      <c r="I7" s="58" t="s">
        <v>129</v>
      </c>
      <c r="J7" s="87"/>
      <c r="K7" s="89"/>
      <c r="L7" s="6"/>
      <c r="M7" s="4"/>
      <c r="N7" s="4"/>
      <c r="O7" s="6"/>
      <c r="P7" s="4"/>
    </row>
    <row r="8" spans="1:16" ht="15" customHeight="1">
      <c r="A8" s="34">
        <v>4</v>
      </c>
      <c r="B8" s="35" t="s">
        <v>54</v>
      </c>
      <c r="C8" s="58" t="s">
        <v>129</v>
      </c>
      <c r="D8" s="88"/>
      <c r="E8" s="89"/>
      <c r="F8" s="58" t="s">
        <v>129</v>
      </c>
      <c r="G8" s="87"/>
      <c r="H8" s="107"/>
      <c r="I8" s="58" t="s">
        <v>129</v>
      </c>
      <c r="J8" s="87"/>
      <c r="K8" s="89"/>
      <c r="L8" s="6"/>
      <c r="M8" s="4"/>
      <c r="N8" s="4"/>
      <c r="O8" s="6"/>
      <c r="P8" s="4"/>
    </row>
    <row r="9" spans="1:16" ht="15" customHeight="1">
      <c r="A9" s="34">
        <v>5</v>
      </c>
      <c r="B9" s="35" t="s">
        <v>55</v>
      </c>
      <c r="C9" s="58" t="s">
        <v>129</v>
      </c>
      <c r="D9" s="88"/>
      <c r="E9" s="89"/>
      <c r="F9" s="58" t="s">
        <v>129</v>
      </c>
      <c r="G9" s="87"/>
      <c r="H9" s="107"/>
      <c r="I9" s="58" t="s">
        <v>129</v>
      </c>
      <c r="J9" s="87"/>
      <c r="K9" s="89"/>
      <c r="L9" s="6"/>
      <c r="M9" s="4"/>
      <c r="N9" s="4"/>
      <c r="O9" s="6"/>
      <c r="P9" s="4"/>
    </row>
    <row r="10" spans="1:16" ht="15" customHeight="1">
      <c r="A10" s="34">
        <v>6</v>
      </c>
      <c r="B10" s="35" t="s">
        <v>56</v>
      </c>
      <c r="C10" s="69">
        <v>45</v>
      </c>
      <c r="D10" s="82">
        <v>21</v>
      </c>
      <c r="E10" s="78">
        <f>SUM(C10+D10)</f>
        <v>66</v>
      </c>
      <c r="F10" s="69">
        <v>27</v>
      </c>
      <c r="G10" s="141">
        <v>0</v>
      </c>
      <c r="H10" s="73">
        <f>SUM(F10+G10)</f>
        <v>27</v>
      </c>
      <c r="I10" s="69">
        <v>45</v>
      </c>
      <c r="J10" s="68">
        <v>0</v>
      </c>
      <c r="K10" s="182">
        <f>SUM(I10+J10)</f>
        <v>45</v>
      </c>
      <c r="L10" s="156">
        <f>SUM(C10+F10+I10)</f>
        <v>117</v>
      </c>
      <c r="M10" s="156">
        <f>SUM(D10+G10+J10)</f>
        <v>21</v>
      </c>
      <c r="N10" s="156">
        <f>SUM(L10+M10)</f>
        <v>138</v>
      </c>
      <c r="O10" s="156"/>
      <c r="P10" s="4"/>
    </row>
    <row r="11" spans="1:16" ht="15" customHeight="1">
      <c r="A11" s="34">
        <v>7</v>
      </c>
      <c r="B11" s="35" t="s">
        <v>57</v>
      </c>
      <c r="C11" s="58" t="s">
        <v>129</v>
      </c>
      <c r="D11" s="88"/>
      <c r="E11" s="89"/>
      <c r="F11" s="58" t="s">
        <v>129</v>
      </c>
      <c r="G11" s="87"/>
      <c r="H11" s="107"/>
      <c r="I11" s="58" t="s">
        <v>129</v>
      </c>
      <c r="J11" s="87"/>
      <c r="K11" s="89"/>
      <c r="L11" s="6"/>
      <c r="M11" s="4"/>
      <c r="N11" s="4"/>
      <c r="O11" s="6"/>
      <c r="P11" s="4"/>
    </row>
    <row r="12" spans="1:16" ht="15" customHeight="1">
      <c r="A12" s="34">
        <v>8</v>
      </c>
      <c r="B12" s="35" t="s">
        <v>58</v>
      </c>
      <c r="C12" s="58" t="s">
        <v>129</v>
      </c>
      <c r="D12" s="88"/>
      <c r="E12" s="89"/>
      <c r="F12" s="58" t="s">
        <v>129</v>
      </c>
      <c r="G12" s="87"/>
      <c r="H12" s="107"/>
      <c r="I12" s="58" t="s">
        <v>129</v>
      </c>
      <c r="J12" s="87"/>
      <c r="K12" s="89"/>
      <c r="L12" s="6"/>
      <c r="M12" s="4"/>
      <c r="N12" s="4"/>
      <c r="O12" s="6"/>
      <c r="P12" s="4"/>
    </row>
    <row r="13" spans="1:16" ht="15" customHeight="1">
      <c r="A13" s="34">
        <v>9</v>
      </c>
      <c r="B13" s="35" t="s">
        <v>59</v>
      </c>
      <c r="C13" s="69">
        <v>32</v>
      </c>
      <c r="D13" s="66">
        <v>15</v>
      </c>
      <c r="E13" s="79">
        <f>SUM(C13+D13)</f>
        <v>47</v>
      </c>
      <c r="F13" s="118">
        <v>13</v>
      </c>
      <c r="G13" s="123">
        <v>4</v>
      </c>
      <c r="H13" s="73">
        <f>SUM(F13+G13)</f>
        <v>17</v>
      </c>
      <c r="I13" s="118">
        <v>0</v>
      </c>
      <c r="J13" s="123">
        <v>0</v>
      </c>
      <c r="K13" s="156">
        <f>SUM(I13+J13)</f>
        <v>0</v>
      </c>
      <c r="L13" s="156">
        <f>SUM(C13+F13+I13)</f>
        <v>45</v>
      </c>
      <c r="M13" s="156">
        <f>SUM(D13+G13+J13)</f>
        <v>19</v>
      </c>
      <c r="N13" s="156">
        <f>SUM(L13+M13)</f>
        <v>64</v>
      </c>
      <c r="O13" s="156"/>
      <c r="P13" s="4"/>
    </row>
    <row r="14" spans="1:16" ht="15" customHeight="1">
      <c r="A14" s="34">
        <v>10</v>
      </c>
      <c r="B14" s="35" t="s">
        <v>60</v>
      </c>
      <c r="C14" s="58" t="s">
        <v>129</v>
      </c>
      <c r="D14" s="88"/>
      <c r="E14" s="89"/>
      <c r="F14" s="58" t="s">
        <v>129</v>
      </c>
      <c r="G14" s="87"/>
      <c r="H14" s="107"/>
      <c r="I14" s="58" t="s">
        <v>129</v>
      </c>
      <c r="J14" s="87"/>
      <c r="K14" s="89"/>
      <c r="L14" s="6"/>
      <c r="M14" s="4"/>
      <c r="N14" s="4"/>
      <c r="O14" s="6"/>
      <c r="P14" s="4"/>
    </row>
    <row r="15" spans="1:16" ht="15" customHeight="1">
      <c r="A15" s="34">
        <v>11</v>
      </c>
      <c r="B15" s="35" t="s">
        <v>61</v>
      </c>
      <c r="C15" s="58" t="s">
        <v>129</v>
      </c>
      <c r="D15" s="88"/>
      <c r="E15" s="89"/>
      <c r="F15" s="58" t="s">
        <v>129</v>
      </c>
      <c r="G15" s="87"/>
      <c r="H15" s="107"/>
      <c r="I15" s="58" t="s">
        <v>129</v>
      </c>
      <c r="J15" s="87"/>
      <c r="K15" s="89"/>
      <c r="L15" s="6"/>
      <c r="M15" s="4"/>
      <c r="N15" s="4"/>
      <c r="O15" s="6"/>
      <c r="P15" s="4"/>
    </row>
    <row r="16" spans="1:16" ht="15" customHeight="1">
      <c r="A16" s="34">
        <v>12</v>
      </c>
      <c r="B16" s="35" t="s">
        <v>62</v>
      </c>
      <c r="C16" s="58" t="s">
        <v>129</v>
      </c>
      <c r="D16" s="88"/>
      <c r="E16" s="89"/>
      <c r="F16" s="58" t="s">
        <v>129</v>
      </c>
      <c r="G16" s="87"/>
      <c r="H16" s="107"/>
      <c r="I16" s="58" t="s">
        <v>129</v>
      </c>
      <c r="J16" s="87"/>
      <c r="K16" s="89"/>
      <c r="L16" s="6"/>
      <c r="M16" s="4"/>
      <c r="N16" s="4"/>
      <c r="O16" s="6"/>
      <c r="P16" s="4"/>
    </row>
    <row r="17" spans="1:16" ht="15" customHeight="1" thickBot="1">
      <c r="A17" s="36">
        <v>13</v>
      </c>
      <c r="B17" s="37" t="s">
        <v>63</v>
      </c>
      <c r="C17" s="59" t="s">
        <v>129</v>
      </c>
      <c r="D17" s="90"/>
      <c r="E17" s="91"/>
      <c r="F17" s="59" t="s">
        <v>129</v>
      </c>
      <c r="G17" s="142"/>
      <c r="H17" s="110"/>
      <c r="I17" s="59" t="s">
        <v>129</v>
      </c>
      <c r="J17" s="142"/>
      <c r="K17" s="91"/>
      <c r="L17" s="7"/>
      <c r="M17" s="5"/>
      <c r="N17" s="5"/>
      <c r="O17" s="7"/>
      <c r="P17" s="5"/>
    </row>
    <row r="19" spans="1:16" ht="13.5">
      <c r="A19" s="23"/>
      <c r="B19" s="24"/>
      <c r="C19" s="24"/>
      <c r="D19" s="24"/>
      <c r="E19" s="24"/>
      <c r="F19" s="25"/>
      <c r="G19" s="25"/>
      <c r="H19" s="25"/>
      <c r="I19" s="26"/>
      <c r="J19" s="26"/>
      <c r="K19" s="26"/>
      <c r="L19" s="26"/>
      <c r="M19" s="26"/>
      <c r="N19" s="26"/>
      <c r="O19" s="26"/>
      <c r="P19" s="26"/>
    </row>
    <row r="20" spans="1:16" ht="15" customHeight="1">
      <c r="A20" s="181" t="s">
        <v>132</v>
      </c>
      <c r="B20" s="17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6" ht="15" customHeight="1">
      <c r="A21" s="170" t="s">
        <v>133</v>
      </c>
      <c r="B21" s="47"/>
    </row>
    <row r="22" spans="1:16" ht="7.15" customHeight="1">
      <c r="A22" s="60"/>
      <c r="B22" s="42"/>
      <c r="C22" s="24"/>
      <c r="D22" s="24"/>
      <c r="E22" s="24"/>
      <c r="F22" s="25"/>
      <c r="G22" s="25"/>
      <c r="H22" s="25"/>
      <c r="I22" s="26"/>
      <c r="J22" s="26"/>
      <c r="K22" s="26"/>
      <c r="L22" s="26"/>
      <c r="M22" s="26"/>
      <c r="N22" s="26"/>
      <c r="O22" s="26"/>
    </row>
    <row r="23" spans="1:16" ht="15.6" customHeight="1">
      <c r="A23" s="61" t="s">
        <v>127</v>
      </c>
      <c r="B23" s="28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6" ht="15" customHeight="1">
      <c r="A24" s="61" t="s">
        <v>140</v>
      </c>
      <c r="B24" s="28"/>
      <c r="C24" s="30"/>
      <c r="D24" s="30"/>
      <c r="E24" s="52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6" ht="15" customHeight="1">
      <c r="A25" s="62" t="s">
        <v>135</v>
      </c>
      <c r="B25" s="28"/>
      <c r="C25" s="30"/>
      <c r="D25" s="30"/>
      <c r="E25" s="52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6" ht="15" customHeight="1">
      <c r="A26" s="61" t="s">
        <v>144</v>
      </c>
      <c r="B26" s="28"/>
      <c r="C26" s="30"/>
      <c r="D26" s="30"/>
      <c r="E26" s="30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6" ht="15" customHeight="1">
      <c r="A27" s="62" t="s">
        <v>135</v>
      </c>
      <c r="B27" s="28"/>
      <c r="C27" s="30"/>
      <c r="D27" s="30"/>
      <c r="E27" s="30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ht="15" customHeight="1">
      <c r="A28" s="61"/>
      <c r="B28" s="28"/>
      <c r="C28" s="30"/>
      <c r="D28" s="30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6" ht="15" customHeight="1">
      <c r="A29" s="171" t="s">
        <v>134</v>
      </c>
      <c r="B29" s="28"/>
      <c r="C29" s="30"/>
      <c r="D29" s="30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6" ht="15" customHeight="1">
      <c r="A30" s="27"/>
      <c r="B30" s="28"/>
      <c r="C30" s="30"/>
      <c r="D30" s="30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6" ht="15" customHeight="1">
      <c r="A31" s="60" t="s">
        <v>136</v>
      </c>
      <c r="B31" s="28"/>
      <c r="C31" s="30"/>
      <c r="D31" s="30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6" ht="15" customHeight="1">
      <c r="A32" s="61" t="s">
        <v>142</v>
      </c>
      <c r="B32" s="28"/>
      <c r="C32" s="30"/>
      <c r="D32" s="30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ht="15" customHeight="1">
      <c r="A33" s="62" t="s">
        <v>141</v>
      </c>
      <c r="B33" s="28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6" ht="8.4499999999999993" customHeight="1">
      <c r="A34" s="61"/>
      <c r="B34" s="28"/>
      <c r="C34" s="30"/>
      <c r="D34" s="30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 ht="15" customHeight="1">
      <c r="A35" s="61" t="s">
        <v>137</v>
      </c>
      <c r="B35" s="28"/>
      <c r="C35" s="30"/>
      <c r="D35" s="30"/>
      <c r="E35" s="30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6" ht="15" customHeight="1">
      <c r="A36" s="62" t="s">
        <v>138</v>
      </c>
      <c r="B36" s="28"/>
      <c r="C36" s="30"/>
      <c r="D36" s="30"/>
      <c r="E36" s="30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 ht="15" customHeight="1">
      <c r="A37" s="62" t="s">
        <v>139</v>
      </c>
      <c r="B37" s="172"/>
      <c r="C37" s="31"/>
      <c r="D37" s="31"/>
      <c r="E37" s="31"/>
      <c r="F37" s="25"/>
      <c r="G37" s="25"/>
      <c r="H37" s="25"/>
      <c r="I37" s="26"/>
      <c r="J37" s="26"/>
      <c r="K37" s="26"/>
      <c r="L37" s="26"/>
      <c r="M37" s="26"/>
      <c r="N37" s="26"/>
      <c r="O37" s="26"/>
    </row>
    <row r="38" spans="1:16" ht="13.5">
      <c r="A38" s="27"/>
      <c r="B38" s="24"/>
      <c r="C38" s="24"/>
      <c r="D38" s="24"/>
      <c r="E38" s="24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</row>
  </sheetData>
  <mergeCells count="5">
    <mergeCell ref="C3:E3"/>
    <mergeCell ref="L5:O5"/>
    <mergeCell ref="F3:H3"/>
    <mergeCell ref="I3:K3"/>
    <mergeCell ref="L3:P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120</vt:lpstr>
      <vt:lpstr>130</vt:lpstr>
      <vt:lpstr>140</vt:lpstr>
    </vt:vector>
  </TitlesOfParts>
  <Company>FESB-ZMF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Antonela Banovac</dc:creator>
  <cp:lastModifiedBy>Borka</cp:lastModifiedBy>
  <cp:lastPrinted>2006-11-15T07:25:10Z</cp:lastPrinted>
  <dcterms:created xsi:type="dcterms:W3CDTF">2005-11-14T13:58:37Z</dcterms:created>
  <dcterms:modified xsi:type="dcterms:W3CDTF">2007-10-01T21:18:31Z</dcterms:modified>
</cp:coreProperties>
</file>